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20" windowHeight="11640"/>
  </bookViews>
  <sheets>
    <sheet name="RESULTS" sheetId="3" r:id="rId1"/>
    <sheet name="Data Entry" sheetId="1" r:id="rId2"/>
  </sheets>
  <definedNames>
    <definedName name="_xlnm.Print_Area" localSheetId="1">'Data Entry'!$A$1:$AJ$27</definedName>
  </definedNames>
  <calcPr calcId="125725"/>
</workbook>
</file>

<file path=xl/calcChain.xml><?xml version="1.0" encoding="utf-8"?>
<calcChain xmlns="http://schemas.openxmlformats.org/spreadsheetml/2006/main">
  <c r="T5" i="1"/>
  <c r="S5"/>
  <c r="R4"/>
  <c r="Q4"/>
  <c r="P8"/>
  <c r="O4"/>
  <c r="N8"/>
  <c r="M4"/>
  <c r="L8"/>
  <c r="K4"/>
  <c r="J8"/>
  <c r="I4"/>
  <c r="H8"/>
  <c r="F8"/>
  <c r="A3"/>
  <c r="B3" i="3" s="1"/>
  <c r="G4" i="1"/>
  <c r="E4"/>
  <c r="B3"/>
  <c r="H29" i="3" l="1"/>
  <c r="B7" i="1"/>
  <c r="T9"/>
  <c r="S9"/>
  <c r="C4" i="3" s="1"/>
  <c r="R27" i="1"/>
  <c r="Q27"/>
  <c r="R26"/>
  <c r="Q26"/>
  <c r="R25"/>
  <c r="Q25"/>
  <c r="R24"/>
  <c r="Q24"/>
  <c r="R23"/>
  <c r="Q23"/>
  <c r="R22"/>
  <c r="Q22"/>
  <c r="R21"/>
  <c r="Q21"/>
  <c r="R20"/>
  <c r="Q20"/>
  <c r="R19"/>
  <c r="Q19"/>
  <c r="R18"/>
  <c r="Q18"/>
  <c r="R17"/>
  <c r="Q17"/>
  <c r="R16"/>
  <c r="Q16"/>
  <c r="R15"/>
  <c r="Q15"/>
  <c r="T13"/>
  <c r="S13"/>
  <c r="R13"/>
  <c r="Q13"/>
  <c r="U3"/>
  <c r="R9"/>
  <c r="R14"/>
  <c r="R3" s="1"/>
  <c r="F6"/>
  <c r="P6"/>
  <c r="N6"/>
  <c r="L6"/>
  <c r="J6"/>
  <c r="H6"/>
  <c r="V4"/>
  <c r="H34" i="3" s="1"/>
  <c r="C3"/>
  <c r="H31"/>
  <c r="H30"/>
  <c r="U4" i="1"/>
  <c r="H32" i="3" s="1"/>
  <c r="T27" i="1"/>
  <c r="S27"/>
  <c r="T26"/>
  <c r="S26"/>
  <c r="T25"/>
  <c r="S25"/>
  <c r="T24"/>
  <c r="S24"/>
  <c r="T23"/>
  <c r="S23"/>
  <c r="I24" i="3"/>
  <c r="I22"/>
  <c r="C24"/>
  <c r="C22"/>
  <c r="I17"/>
  <c r="I15"/>
  <c r="T19" i="1"/>
  <c r="S19"/>
  <c r="T15"/>
  <c r="S15"/>
  <c r="P7"/>
  <c r="P3"/>
  <c r="P12" s="1"/>
  <c r="K24" i="3" s="1"/>
  <c r="N7" i="1"/>
  <c r="N3"/>
  <c r="N12" s="1"/>
  <c r="E24" i="3" s="1"/>
  <c r="L7" i="1"/>
  <c r="L3"/>
  <c r="L12" s="1"/>
  <c r="K17" i="3" s="1"/>
  <c r="C17"/>
  <c r="C15"/>
  <c r="I10"/>
  <c r="I8"/>
  <c r="C10"/>
  <c r="C8"/>
  <c r="J7" i="1"/>
  <c r="H7"/>
  <c r="F7"/>
  <c r="T22"/>
  <c r="S22"/>
  <c r="T21"/>
  <c r="S21"/>
  <c r="T20"/>
  <c r="T18"/>
  <c r="T17"/>
  <c r="T14"/>
  <c r="T16"/>
  <c r="S14"/>
  <c r="S16"/>
  <c r="S17"/>
  <c r="S18"/>
  <c r="S20"/>
  <c r="Q14"/>
  <c r="M3"/>
  <c r="I3"/>
  <c r="J3"/>
  <c r="J12" s="1"/>
  <c r="E17" i="3" s="1"/>
  <c r="F3" i="1"/>
  <c r="F12" s="1"/>
  <c r="E10" i="3" s="1"/>
  <c r="V3" i="1"/>
  <c r="H33" i="3" s="1"/>
  <c r="H3" i="1"/>
  <c r="H12" s="1"/>
  <c r="K8" i="3" s="1"/>
  <c r="O3" i="1"/>
  <c r="K3"/>
  <c r="G3"/>
  <c r="E3"/>
  <c r="O12" l="1"/>
  <c r="K22" i="3" s="1"/>
  <c r="M12" i="1"/>
  <c r="B11" i="3"/>
  <c r="H18"/>
  <c r="B25"/>
  <c r="H25"/>
  <c r="E12" i="1"/>
  <c r="E8" i="3" s="1"/>
  <c r="I12" i="1"/>
  <c r="E15" i="3" s="1"/>
  <c r="H11"/>
  <c r="H15"/>
  <c r="B18"/>
  <c r="G12" i="1"/>
  <c r="K10" i="3" s="1"/>
  <c r="D3"/>
  <c r="R10" i="1"/>
  <c r="G10"/>
  <c r="K10"/>
  <c r="O10"/>
  <c r="I10"/>
  <c r="M10"/>
  <c r="E10"/>
  <c r="R12"/>
  <c r="B32" i="3"/>
  <c r="B31"/>
  <c r="T3" i="1"/>
  <c r="E6"/>
  <c r="I6"/>
  <c r="M6"/>
  <c r="B23" i="3"/>
  <c r="G6" i="1"/>
  <c r="K6"/>
  <c r="O6"/>
  <c r="H16" i="3"/>
  <c r="H23"/>
  <c r="E5" i="1"/>
  <c r="H9" i="3"/>
  <c r="B16"/>
  <c r="B9"/>
  <c r="I16"/>
  <c r="C23"/>
  <c r="I23"/>
  <c r="G5" i="1"/>
  <c r="K5"/>
  <c r="O5"/>
  <c r="M5"/>
  <c r="C5" i="3"/>
  <c r="C9"/>
  <c r="I9"/>
  <c r="C16"/>
  <c r="I5" i="1"/>
  <c r="E22" i="3"/>
  <c r="H17"/>
  <c r="J17" s="1"/>
  <c r="H24"/>
  <c r="J24" s="1"/>
  <c r="H22"/>
  <c r="B24"/>
  <c r="D24" s="1"/>
  <c r="B22"/>
  <c r="H12"/>
  <c r="B26"/>
  <c r="H26"/>
  <c r="H19"/>
  <c r="K12" i="1"/>
  <c r="K15" i="3" s="1"/>
  <c r="B8"/>
  <c r="B10"/>
  <c r="D10" s="1"/>
  <c r="H8"/>
  <c r="H10"/>
  <c r="J10" s="1"/>
  <c r="B15"/>
  <c r="B17"/>
  <c r="D17" s="1"/>
  <c r="E3"/>
  <c r="B12"/>
  <c r="B19"/>
  <c r="S3" i="1"/>
  <c r="Q3"/>
  <c r="B29" i="3"/>
  <c r="M11" i="1" l="1"/>
  <c r="D23" i="3" s="1"/>
  <c r="D22"/>
  <c r="O11" i="1"/>
  <c r="J23" i="3" s="1"/>
  <c r="J22"/>
  <c r="G11" i="1"/>
  <c r="J9" i="3" s="1"/>
  <c r="J8"/>
  <c r="E11" i="1"/>
  <c r="D9" i="3" s="1"/>
  <c r="D8"/>
  <c r="I11" i="1"/>
  <c r="D16" i="3" s="1"/>
  <c r="D15"/>
  <c r="K11" i="1"/>
  <c r="J16" i="3" s="1"/>
  <c r="J15"/>
  <c r="T10" i="1"/>
  <c r="T11" s="1"/>
  <c r="B5" i="3"/>
  <c r="S10" i="1"/>
  <c r="D4" i="3" s="1"/>
  <c r="T12" i="1"/>
  <c r="B30" i="3"/>
  <c r="B33"/>
  <c r="B34" s="1"/>
  <c r="S12" i="1"/>
  <c r="B4" i="3"/>
  <c r="E4" s="1"/>
  <c r="S11" i="1" l="1"/>
  <c r="D5" i="3" s="1"/>
</calcChain>
</file>

<file path=xl/sharedStrings.xml><?xml version="1.0" encoding="utf-8"?>
<sst xmlns="http://schemas.openxmlformats.org/spreadsheetml/2006/main" count="128" uniqueCount="80">
  <si>
    <t>Checking</t>
  </si>
  <si>
    <t>Savings</t>
  </si>
  <si>
    <t>CD</t>
  </si>
  <si>
    <t>Investments</t>
  </si>
  <si>
    <t>People in Household</t>
  </si>
  <si>
    <t>Loan</t>
  </si>
  <si>
    <t>HELOC</t>
  </si>
  <si>
    <t>Total $ Amount</t>
  </si>
  <si>
    <t>Amount</t>
  </si>
  <si>
    <t>Quantity</t>
  </si>
  <si>
    <t>Net $ Amount</t>
  </si>
  <si>
    <t>Bank Totals</t>
  </si>
  <si>
    <t>Members with Service</t>
  </si>
  <si>
    <t>% with Service</t>
  </si>
  <si>
    <t>John</t>
  </si>
  <si>
    <t>Customer</t>
  </si>
  <si>
    <t>Jane</t>
  </si>
  <si>
    <t>Average Individuals per Household</t>
  </si>
  <si>
    <t>CHECKING</t>
  </si>
  <si>
    <t>Total Value</t>
  </si>
  <si>
    <t>Average Value</t>
  </si>
  <si>
    <t>Total Quantity</t>
  </si>
  <si>
    <t>CLUB</t>
  </si>
  <si>
    <t>% OF CLUB TO BANK</t>
  </si>
  <si>
    <t>SAVINGS</t>
  </si>
  <si>
    <t>CERTIFICATE OF DEPOSIT</t>
  </si>
  <si>
    <t>% of Members with Checking</t>
  </si>
  <si>
    <t>% of Members with Savings</t>
  </si>
  <si>
    <t>Total Quantity of Checking</t>
  </si>
  <si>
    <t>INVESTMENTS</t>
  </si>
  <si>
    <t>LOANS</t>
  </si>
  <si>
    <t>% of Members with Loan</t>
  </si>
  <si>
    <t>% of Members with Investment</t>
  </si>
  <si>
    <t>% of Members with CD</t>
  </si>
  <si>
    <t>HOME EQUITY LINES OF CREDIT</t>
  </si>
  <si>
    <t>% of Members with HELOC</t>
  </si>
  <si>
    <t>Average Relationships per Member</t>
  </si>
  <si>
    <t>TOTAL DEPOSITS</t>
  </si>
  <si>
    <t>Net Value of Members</t>
  </si>
  <si>
    <t>Average Net Value of Members</t>
  </si>
  <si>
    <t>Members in Household</t>
  </si>
  <si>
    <t>Average Members per Household</t>
  </si>
  <si>
    <t>Total Households</t>
  </si>
  <si>
    <t>Two Member Households</t>
  </si>
  <si>
    <t>One Member Households</t>
  </si>
  <si>
    <t>AVERAGE DEPOSITS PER MEMBER</t>
  </si>
  <si>
    <t>CLUB FIGURES</t>
  </si>
  <si>
    <t>TOTAL CUSTOMERS</t>
  </si>
  <si>
    <t>BANK WIDE</t>
  </si>
  <si>
    <t>Member % of Bank Totals</t>
  </si>
  <si>
    <t>First Name</t>
  </si>
  <si>
    <t>Spouse Name</t>
  </si>
  <si>
    <t>Last Name</t>
  </si>
  <si>
    <t>TOTALS</t>
  </si>
  <si>
    <t>Aver. for Those with Service</t>
  </si>
  <si>
    <t>Average per Total Members</t>
  </si>
  <si>
    <t>Average per Service</t>
  </si>
  <si>
    <t>Total Member Relationships with Bank</t>
  </si>
  <si>
    <t>Households with 1+ Checking</t>
  </si>
  <si>
    <t>Households with 1+ Savings</t>
  </si>
  <si>
    <t>Households with 1+ CD</t>
  </si>
  <si>
    <t>Households with 1+ Investment</t>
  </si>
  <si>
    <t>Households with 1+ HELOC</t>
  </si>
  <si>
    <t>Households with 1+ Loan</t>
  </si>
  <si>
    <t>Separate Relationships</t>
  </si>
  <si>
    <t>Member Relationships per Unique Service</t>
  </si>
  <si>
    <t>Average Unique Services per Member</t>
  </si>
  <si>
    <t>Total Accounts</t>
  </si>
  <si>
    <t>* Includes all bank customers, even club members</t>
  </si>
  <si>
    <t>Other Calculations of Club Members</t>
  </si>
  <si>
    <t>Family/Household Stats for Club Memebers</t>
  </si>
  <si>
    <t>NOTES</t>
  </si>
  <si>
    <t>Bank Average w/o Club</t>
  </si>
  <si>
    <t>Bank Totals w/o Club</t>
  </si>
  <si>
    <t>Non-Club Bank Customers</t>
  </si>
  <si>
    <t>All Bank Customers*</t>
  </si>
  <si>
    <t>BANK TOTALS W/O CLUB</t>
  </si>
  <si>
    <t>Total Club Individuals</t>
  </si>
  <si>
    <t>Total Individuals in Club Households</t>
  </si>
  <si>
    <t>Example of extra information in customer notes section</t>
  </si>
</sst>
</file>

<file path=xl/styles.xml><?xml version="1.0" encoding="utf-8"?>
<styleSheet xmlns="http://schemas.openxmlformats.org/spreadsheetml/2006/main">
  <numFmts count="4">
    <numFmt numFmtId="164" formatCode="&quot;$&quot;#,##0"/>
    <numFmt numFmtId="165" formatCode="#,##0.0"/>
    <numFmt numFmtId="166" formatCode="0.0%"/>
    <numFmt numFmtId="167" formatCode="0.0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DC8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49CC82"/>
        <bgColor indexed="64"/>
      </patternFill>
    </fill>
    <fill>
      <patternFill patternType="solid">
        <fgColor rgb="FFDDDDDD"/>
        <bgColor indexed="64"/>
      </patternFill>
    </fill>
  </fills>
  <borders count="1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medium">
        <color indexed="64"/>
      </left>
      <right/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medium">
        <color indexed="64"/>
      </left>
      <right style="medium">
        <color indexed="64"/>
      </right>
      <top/>
      <bottom style="thick">
        <color theme="3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indexed="64"/>
      </left>
      <right/>
      <top style="thick">
        <color theme="3" tint="0.39994506668294322"/>
      </top>
      <bottom style="thick">
        <color theme="3" tint="0.39994506668294322"/>
      </bottom>
      <diagonal/>
    </border>
    <border>
      <left style="medium">
        <color indexed="64"/>
      </left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medium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medium">
        <color theme="6" tint="-0.499984740745262"/>
      </bottom>
      <diagonal/>
    </border>
    <border>
      <left style="thick">
        <color theme="3" tint="0.39994506668294322"/>
      </left>
      <right style="thick">
        <color theme="3" tint="0.39997558519241921"/>
      </right>
      <top/>
      <bottom/>
      <diagonal/>
    </border>
    <border>
      <left style="thick">
        <color theme="3" tint="0.39994506668294322"/>
      </left>
      <right style="thick">
        <color theme="3" tint="0.39997558519241921"/>
      </right>
      <top/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7558519241921"/>
      </right>
      <top style="thick">
        <color theme="3" tint="0.39994506668294322"/>
      </top>
      <bottom/>
      <diagonal/>
    </border>
    <border>
      <left/>
      <right/>
      <top/>
      <bottom style="medium">
        <color theme="6" tint="-0.499984740745262"/>
      </bottom>
      <diagonal/>
    </border>
    <border>
      <left/>
      <right/>
      <top style="thick">
        <color theme="3" tint="0.39994506668294322"/>
      </top>
      <bottom/>
      <diagonal/>
    </border>
    <border>
      <left style="thin">
        <color auto="1"/>
      </left>
      <right style="medium">
        <color indexed="64"/>
      </right>
      <top style="thick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theme="6" tint="-0.499984740745262"/>
      </bottom>
      <diagonal/>
    </border>
    <border>
      <left style="thin">
        <color indexed="64"/>
      </left>
      <right/>
      <top style="thick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thick">
        <color theme="3" tint="0.39994506668294322"/>
      </top>
      <bottom style="thin">
        <color indexed="64"/>
      </bottom>
      <diagonal/>
    </border>
    <border>
      <left/>
      <right/>
      <top style="thick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thick">
        <color theme="3" tint="0.399945066682943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theme="3" tint="0.39994506668294322"/>
      </bottom>
      <diagonal/>
    </border>
    <border>
      <left/>
      <right style="medium">
        <color indexed="64"/>
      </right>
      <top/>
      <bottom style="medium">
        <color theme="6" tint="-0.499984740745262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0.499984740745262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theme="6" tint="-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theme="6" tint="-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medium">
        <color theme="3" tint="0.39997558519241921"/>
      </left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  <border>
      <left style="medium">
        <color indexed="64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 style="medium">
        <color indexed="64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6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3" tint="0.39997558519241921"/>
      </left>
      <right style="thick">
        <color indexed="64"/>
      </right>
      <top/>
      <bottom/>
      <diagonal/>
    </border>
    <border>
      <left/>
      <right/>
      <top style="thick">
        <color theme="3" tint="0.39997558519241921"/>
      </top>
      <bottom style="medium">
        <color theme="3" tint="0.39997558519241921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theme="3" tint="0.39994506668294322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theme="6" tint="-0.499984740745262"/>
      </top>
      <bottom style="thin">
        <color theme="6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ck">
        <color indexed="64"/>
      </left>
      <right style="thick">
        <color indexed="64"/>
      </right>
      <top/>
      <bottom style="thin">
        <color theme="6" tint="-0.4999847407452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theme="6" tint="-0.499984740745262"/>
      </top>
      <bottom style="medium">
        <color theme="6" tint="-0.499984740745262"/>
      </bottom>
      <diagonal/>
    </border>
    <border>
      <left/>
      <right style="thick">
        <color indexed="64"/>
      </right>
      <top/>
      <bottom style="thin">
        <color theme="1" tint="0.499984740745262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35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164" fontId="5" fillId="0" borderId="2" xfId="0" applyNumberFormat="1" applyFont="1" applyFill="1" applyBorder="1"/>
    <xf numFmtId="164" fontId="5" fillId="2" borderId="1" xfId="0" applyNumberFormat="1" applyFont="1" applyFill="1" applyBorder="1"/>
    <xf numFmtId="164" fontId="5" fillId="2" borderId="2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0" fontId="5" fillId="2" borderId="1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5" fillId="0" borderId="0" xfId="0" applyNumberFormat="1" applyFont="1" applyFill="1" applyBorder="1"/>
    <xf numFmtId="3" fontId="0" fillId="0" borderId="0" xfId="0" applyNumberFormat="1" applyFill="1" applyBorder="1"/>
    <xf numFmtId="0" fontId="5" fillId="0" borderId="0" xfId="0" applyFont="1" applyFill="1" applyBorder="1" applyAlignment="1">
      <alignment horizontal="center"/>
    </xf>
    <xf numFmtId="164" fontId="5" fillId="2" borderId="20" xfId="0" applyNumberFormat="1" applyFont="1" applyFill="1" applyBorder="1"/>
    <xf numFmtId="0" fontId="5" fillId="2" borderId="21" xfId="0" applyNumberFormat="1" applyFont="1" applyFill="1" applyBorder="1" applyAlignment="1">
      <alignment horizontal="center" vertical="center"/>
    </xf>
    <xf numFmtId="0" fontId="0" fillId="0" borderId="0" xfId="0" applyAlignment="1"/>
    <xf numFmtId="164" fontId="5" fillId="2" borderId="19" xfId="0" applyNumberFormat="1" applyFont="1" applyFill="1" applyBorder="1"/>
    <xf numFmtId="164" fontId="5" fillId="0" borderId="19" xfId="0" applyNumberFormat="1" applyFont="1" applyFill="1" applyBorder="1"/>
    <xf numFmtId="0" fontId="2" fillId="0" borderId="3" xfId="0" applyFont="1" applyBorder="1"/>
    <xf numFmtId="0" fontId="2" fillId="0" borderId="20" xfId="0" applyFont="1" applyBorder="1"/>
    <xf numFmtId="0" fontId="0" fillId="0" borderId="1" xfId="0" applyBorder="1"/>
    <xf numFmtId="0" fontId="0" fillId="0" borderId="20" xfId="0" applyBorder="1"/>
    <xf numFmtId="164" fontId="0" fillId="0" borderId="0" xfId="0" applyNumberFormat="1" applyBorder="1"/>
    <xf numFmtId="166" fontId="0" fillId="0" borderId="25" xfId="0" applyNumberForma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166" fontId="0" fillId="0" borderId="18" xfId="0" applyNumberFormat="1" applyBorder="1" applyAlignment="1">
      <alignment horizontal="right" vertical="center"/>
    </xf>
    <xf numFmtId="0" fontId="0" fillId="0" borderId="18" xfId="0" applyBorder="1"/>
    <xf numFmtId="0" fontId="0" fillId="0" borderId="24" xfId="0" applyBorder="1" applyAlignment="1"/>
    <xf numFmtId="0" fontId="2" fillId="0" borderId="1" xfId="0" applyFont="1" applyBorder="1"/>
    <xf numFmtId="164" fontId="2" fillId="0" borderId="0" xfId="0" applyNumberFormat="1" applyFont="1" applyBorder="1"/>
    <xf numFmtId="166" fontId="2" fillId="0" borderId="25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wrapText="1"/>
    </xf>
    <xf numFmtId="1" fontId="0" fillId="0" borderId="0" xfId="0" applyNumberFormat="1" applyFill="1" applyBorder="1" applyAlignment="1">
      <alignment horizontal="center"/>
    </xf>
    <xf numFmtId="3" fontId="4" fillId="5" borderId="15" xfId="0" applyNumberFormat="1" applyFont="1" applyFill="1" applyBorder="1" applyAlignment="1">
      <alignment horizontal="center" vertical="center" wrapText="1"/>
    </xf>
    <xf numFmtId="166" fontId="4" fillId="5" borderId="16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/>
    </xf>
    <xf numFmtId="164" fontId="5" fillId="0" borderId="18" xfId="0" applyNumberFormat="1" applyFont="1" applyFill="1" applyBorder="1"/>
    <xf numFmtId="164" fontId="4" fillId="0" borderId="22" xfId="0" applyNumberFormat="1" applyFont="1" applyFill="1" applyBorder="1" applyAlignment="1">
      <alignment horizontal="center"/>
    </xf>
    <xf numFmtId="3" fontId="4" fillId="4" borderId="12" xfId="0" applyNumberFormat="1" applyFont="1" applyFill="1" applyBorder="1" applyAlignment="1">
      <alignment horizontal="center" vertical="center" wrapText="1"/>
    </xf>
    <xf numFmtId="166" fontId="4" fillId="4" borderId="17" xfId="0" applyNumberFormat="1" applyFont="1" applyFill="1" applyBorder="1" applyAlignment="1">
      <alignment horizontal="center" wrapText="1"/>
    </xf>
    <xf numFmtId="3" fontId="4" fillId="6" borderId="31" xfId="0" applyNumberFormat="1" applyFont="1" applyFill="1" applyBorder="1" applyAlignment="1">
      <alignment horizontal="center" wrapText="1"/>
    </xf>
    <xf numFmtId="0" fontId="5" fillId="0" borderId="22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66" fontId="4" fillId="6" borderId="34" xfId="0" applyNumberFormat="1" applyFont="1" applyFill="1" applyBorder="1" applyAlignment="1">
      <alignment horizontal="right" vertical="center" wrapText="1"/>
    </xf>
    <xf numFmtId="3" fontId="4" fillId="6" borderId="31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/>
    </xf>
    <xf numFmtId="164" fontId="4" fillId="7" borderId="41" xfId="0" applyNumberFormat="1" applyFont="1" applyFill="1" applyBorder="1" applyAlignment="1">
      <alignment horizontal="right"/>
    </xf>
    <xf numFmtId="3" fontId="4" fillId="7" borderId="42" xfId="0" applyNumberFormat="1" applyFont="1" applyFill="1" applyBorder="1" applyAlignment="1">
      <alignment horizontal="center" wrapText="1"/>
    </xf>
    <xf numFmtId="166" fontId="4" fillId="7" borderId="43" xfId="0" applyNumberFormat="1" applyFont="1" applyFill="1" applyBorder="1" applyAlignment="1">
      <alignment horizontal="right" vertical="center" wrapText="1"/>
    </xf>
    <xf numFmtId="164" fontId="4" fillId="7" borderId="36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wrapText="1"/>
    </xf>
    <xf numFmtId="164" fontId="4" fillId="0" borderId="39" xfId="0" applyNumberFormat="1" applyFont="1" applyFill="1" applyBorder="1" applyAlignment="1"/>
    <xf numFmtId="0" fontId="4" fillId="0" borderId="40" xfId="0" applyFont="1" applyFill="1" applyBorder="1" applyAlignment="1">
      <alignment horizontal="center" wrapText="1"/>
    </xf>
    <xf numFmtId="164" fontId="4" fillId="2" borderId="11" xfId="0" applyNumberFormat="1" applyFont="1" applyFill="1" applyBorder="1" applyAlignment="1"/>
    <xf numFmtId="0" fontId="4" fillId="2" borderId="14" xfId="0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/>
    <xf numFmtId="164" fontId="4" fillId="0" borderId="10" xfId="0" applyNumberFormat="1" applyFont="1" applyFill="1" applyBorder="1" applyAlignment="1"/>
    <xf numFmtId="0" fontId="2" fillId="0" borderId="0" xfId="0" applyFont="1" applyFill="1" applyBorder="1" applyAlignment="1"/>
    <xf numFmtId="3" fontId="3" fillId="3" borderId="48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Alignment="1"/>
    <xf numFmtId="3" fontId="2" fillId="0" borderId="5" xfId="0" applyNumberFormat="1" applyFont="1" applyBorder="1"/>
    <xf numFmtId="164" fontId="2" fillId="0" borderId="25" xfId="0" applyNumberFormat="1" applyFont="1" applyBorder="1"/>
    <xf numFmtId="164" fontId="2" fillId="0" borderId="24" xfId="0" applyNumberFormat="1" applyFont="1" applyBorder="1"/>
    <xf numFmtId="0" fontId="2" fillId="0" borderId="25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25" xfId="0" applyFill="1" applyBorder="1" applyAlignment="1"/>
    <xf numFmtId="1" fontId="2" fillId="0" borderId="2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vertical="center"/>
    </xf>
    <xf numFmtId="0" fontId="2" fillId="0" borderId="51" xfId="0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/>
    <xf numFmtId="164" fontId="5" fillId="0" borderId="1" xfId="0" applyNumberFormat="1" applyFont="1" applyFill="1" applyBorder="1"/>
    <xf numFmtId="164" fontId="5" fillId="0" borderId="20" xfId="0" applyNumberFormat="1" applyFont="1" applyFill="1" applyBorder="1"/>
    <xf numFmtId="3" fontId="5" fillId="2" borderId="13" xfId="0" applyNumberFormat="1" applyFont="1" applyFill="1" applyBorder="1" applyAlignment="1">
      <alignment horizontal="center"/>
    </xf>
    <xf numFmtId="3" fontId="5" fillId="2" borderId="21" xfId="0" applyNumberFormat="1" applyFont="1" applyFill="1" applyBorder="1" applyAlignment="1">
      <alignment horizontal="center"/>
    </xf>
    <xf numFmtId="3" fontId="5" fillId="0" borderId="22" xfId="0" applyNumberFormat="1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center"/>
    </xf>
    <xf numFmtId="165" fontId="4" fillId="4" borderId="29" xfId="0" applyNumberFormat="1" applyFont="1" applyFill="1" applyBorder="1" applyAlignment="1">
      <alignment horizontal="center"/>
    </xf>
    <xf numFmtId="167" fontId="2" fillId="0" borderId="2" xfId="0" applyNumberFormat="1" applyFont="1" applyFill="1" applyBorder="1" applyAlignment="1">
      <alignment horizontal="center" vertical="center" wrapText="1"/>
    </xf>
    <xf numFmtId="164" fontId="4" fillId="5" borderId="55" xfId="0" applyNumberFormat="1" applyFont="1" applyFill="1" applyBorder="1"/>
    <xf numFmtId="164" fontId="4" fillId="4" borderId="56" xfId="0" applyNumberFormat="1" applyFont="1" applyFill="1" applyBorder="1"/>
    <xf numFmtId="166" fontId="4" fillId="6" borderId="43" xfId="0" applyNumberFormat="1" applyFont="1" applyFill="1" applyBorder="1" applyAlignment="1">
      <alignment horizontal="right"/>
    </xf>
    <xf numFmtId="166" fontId="4" fillId="6" borderId="32" xfId="0" applyNumberFormat="1" applyFont="1" applyFill="1" applyBorder="1" applyAlignment="1">
      <alignment horizontal="right"/>
    </xf>
    <xf numFmtId="166" fontId="4" fillId="7" borderId="43" xfId="0" applyNumberFormat="1" applyFont="1" applyFill="1" applyBorder="1" applyAlignment="1">
      <alignment horizontal="right"/>
    </xf>
    <xf numFmtId="166" fontId="4" fillId="7" borderId="44" xfId="0" applyNumberFormat="1" applyFont="1" applyFill="1" applyBorder="1" applyAlignment="1">
      <alignment horizontal="right"/>
    </xf>
    <xf numFmtId="165" fontId="4" fillId="4" borderId="59" xfId="0" applyNumberFormat="1" applyFont="1" applyFill="1" applyBorder="1" applyAlignment="1">
      <alignment horizontal="center" vertical="center" wrapText="1"/>
    </xf>
    <xf numFmtId="164" fontId="4" fillId="5" borderId="60" xfId="0" applyNumberFormat="1" applyFont="1" applyFill="1" applyBorder="1"/>
    <xf numFmtId="165" fontId="4" fillId="5" borderId="61" xfId="0" applyNumberFormat="1" applyFont="1" applyFill="1" applyBorder="1" applyAlignment="1">
      <alignment horizontal="center" vertical="center" wrapText="1"/>
    </xf>
    <xf numFmtId="164" fontId="4" fillId="4" borderId="64" xfId="0" applyNumberFormat="1" applyFont="1" applyFill="1" applyBorder="1"/>
    <xf numFmtId="167" fontId="2" fillId="4" borderId="57" xfId="0" applyNumberFormat="1" applyFont="1" applyFill="1" applyBorder="1" applyAlignment="1">
      <alignment horizontal="center" vertical="center" wrapText="1"/>
    </xf>
    <xf numFmtId="165" fontId="4" fillId="4" borderId="15" xfId="0" applyNumberFormat="1" applyFont="1" applyFill="1" applyBorder="1" applyAlignment="1">
      <alignment horizontal="center" vertical="center" wrapText="1"/>
    </xf>
    <xf numFmtId="167" fontId="4" fillId="5" borderId="61" xfId="0" applyNumberFormat="1" applyFont="1" applyFill="1" applyBorder="1" applyAlignment="1">
      <alignment horizontal="center" vertical="center" wrapText="1"/>
    </xf>
    <xf numFmtId="164" fontId="4" fillId="6" borderId="36" xfId="0" applyNumberFormat="1" applyFont="1" applyFill="1" applyBorder="1" applyAlignment="1">
      <alignment horizontal="center"/>
    </xf>
    <xf numFmtId="3" fontId="2" fillId="2" borderId="4" xfId="0" applyNumberFormat="1" applyFont="1" applyFill="1" applyBorder="1"/>
    <xf numFmtId="164" fontId="2" fillId="2" borderId="2" xfId="0" applyNumberFormat="1" applyFont="1" applyFill="1" applyBorder="1"/>
    <xf numFmtId="164" fontId="2" fillId="2" borderId="19" xfId="0" applyNumberFormat="1" applyFont="1" applyFill="1" applyBorder="1"/>
    <xf numFmtId="3" fontId="0" fillId="0" borderId="25" xfId="0" applyNumberFormat="1" applyFill="1" applyBorder="1" applyAlignment="1"/>
    <xf numFmtId="0" fontId="4" fillId="0" borderId="14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3" fontId="4" fillId="6" borderId="65" xfId="0" applyNumberFormat="1" applyFont="1" applyFill="1" applyBorder="1" applyAlignment="1">
      <alignment horizontal="center"/>
    </xf>
    <xf numFmtId="166" fontId="4" fillId="6" borderId="66" xfId="0" applyNumberFormat="1" applyFont="1" applyFill="1" applyBorder="1" applyAlignment="1">
      <alignment horizontal="right"/>
    </xf>
    <xf numFmtId="3" fontId="5" fillId="0" borderId="13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164" fontId="4" fillId="4" borderId="55" xfId="0" applyNumberFormat="1" applyFont="1" applyFill="1" applyBorder="1"/>
    <xf numFmtId="165" fontId="4" fillId="4" borderId="61" xfId="0" applyNumberFormat="1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166" fontId="4" fillId="4" borderId="16" xfId="0" applyNumberFormat="1" applyFont="1" applyFill="1" applyBorder="1" applyAlignment="1">
      <alignment horizontal="center" wrapText="1"/>
    </xf>
    <xf numFmtId="164" fontId="4" fillId="6" borderId="41" xfId="0" applyNumberFormat="1" applyFont="1" applyFill="1" applyBorder="1" applyAlignment="1">
      <alignment horizontal="right"/>
    </xf>
    <xf numFmtId="3" fontId="4" fillId="6" borderId="42" xfId="0" applyNumberFormat="1" applyFont="1" applyFill="1" applyBorder="1" applyAlignment="1">
      <alignment horizontal="center" wrapText="1"/>
    </xf>
    <xf numFmtId="166" fontId="4" fillId="6" borderId="44" xfId="0" applyNumberFormat="1" applyFont="1" applyFill="1" applyBorder="1" applyAlignment="1">
      <alignment horizontal="right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/>
    <xf numFmtId="166" fontId="4" fillId="0" borderId="15" xfId="0" applyNumberFormat="1" applyFont="1" applyFill="1" applyBorder="1" applyAlignment="1">
      <alignment horizontal="center"/>
    </xf>
    <xf numFmtId="165" fontId="4" fillId="0" borderId="58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right"/>
    </xf>
    <xf numFmtId="166" fontId="4" fillId="0" borderId="15" xfId="0" applyNumberFormat="1" applyFont="1" applyFill="1" applyBorder="1" applyAlignment="1">
      <alignment horizontal="center" vertical="center" wrapText="1"/>
    </xf>
    <xf numFmtId="165" fontId="4" fillId="0" borderId="52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166" fontId="4" fillId="0" borderId="8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3" fontId="4" fillId="0" borderId="29" xfId="0" applyNumberFormat="1" applyFont="1" applyFill="1" applyBorder="1" applyAlignment="1">
      <alignment horizontal="center"/>
    </xf>
    <xf numFmtId="166" fontId="4" fillId="0" borderId="30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4" fillId="0" borderId="54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/>
    </xf>
    <xf numFmtId="165" fontId="4" fillId="0" borderId="56" xfId="0" applyNumberFormat="1" applyFont="1" applyFill="1" applyBorder="1" applyAlignment="1">
      <alignment horizontal="center"/>
    </xf>
    <xf numFmtId="165" fontId="4" fillId="0" borderId="52" xfId="0" applyNumberFormat="1" applyFont="1" applyFill="1" applyBorder="1" applyAlignment="1">
      <alignment horizontal="center"/>
    </xf>
    <xf numFmtId="165" fontId="4" fillId="0" borderId="62" xfId="0" applyNumberFormat="1" applyFont="1" applyFill="1" applyBorder="1" applyAlignment="1">
      <alignment horizontal="center"/>
    </xf>
    <xf numFmtId="165" fontId="4" fillId="0" borderId="61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166" fontId="4" fillId="0" borderId="30" xfId="0" applyNumberFormat="1" applyFont="1" applyFill="1" applyBorder="1" applyAlignment="1">
      <alignment horizontal="center"/>
    </xf>
    <xf numFmtId="166" fontId="4" fillId="0" borderId="16" xfId="0" applyNumberFormat="1" applyFont="1" applyFill="1" applyBorder="1" applyAlignment="1">
      <alignment horizontal="center"/>
    </xf>
    <xf numFmtId="164" fontId="4" fillId="0" borderId="63" xfId="0" applyNumberFormat="1" applyFont="1" applyFill="1" applyBorder="1"/>
    <xf numFmtId="3" fontId="4" fillId="0" borderId="7" xfId="0" applyNumberFormat="1" applyFont="1" applyFill="1" applyBorder="1" applyAlignment="1">
      <alignment horizontal="center"/>
    </xf>
    <xf numFmtId="166" fontId="4" fillId="0" borderId="9" xfId="0" applyNumberFormat="1" applyFont="1" applyFill="1" applyBorder="1" applyAlignment="1">
      <alignment horizontal="center" vertical="center" wrapText="1"/>
    </xf>
    <xf numFmtId="166" fontId="4" fillId="0" borderId="9" xfId="0" applyNumberFormat="1" applyFont="1" applyFill="1" applyBorder="1" applyAlignment="1">
      <alignment horizontal="center"/>
    </xf>
    <xf numFmtId="164" fontId="4" fillId="0" borderId="7" xfId="0" applyNumberFormat="1" applyFont="1" applyFill="1" applyBorder="1"/>
    <xf numFmtId="0" fontId="1" fillId="0" borderId="1" xfId="0" applyFont="1" applyFill="1" applyBorder="1"/>
    <xf numFmtId="0" fontId="1" fillId="0" borderId="25" xfId="0" applyFont="1" applyFill="1" applyBorder="1"/>
    <xf numFmtId="0" fontId="2" fillId="0" borderId="1" xfId="0" applyFont="1" applyFill="1" applyBorder="1" applyAlignment="1"/>
    <xf numFmtId="0" fontId="2" fillId="0" borderId="25" xfId="0" applyFont="1" applyFill="1" applyBorder="1" applyAlignment="1"/>
    <xf numFmtId="0" fontId="2" fillId="0" borderId="1" xfId="0" applyFont="1" applyFill="1" applyBorder="1"/>
    <xf numFmtId="0" fontId="2" fillId="0" borderId="25" xfId="0" applyFont="1" applyFill="1" applyBorder="1"/>
    <xf numFmtId="0" fontId="0" fillId="0" borderId="1" xfId="0" applyFill="1" applyBorder="1"/>
    <xf numFmtId="0" fontId="0" fillId="0" borderId="25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24" xfId="0" applyFill="1" applyBorder="1"/>
    <xf numFmtId="0" fontId="4" fillId="0" borderId="53" xfId="0" applyFont="1" applyFill="1" applyBorder="1" applyAlignment="1">
      <alignment vertical="center"/>
    </xf>
    <xf numFmtId="0" fontId="4" fillId="0" borderId="69" xfId="0" applyFont="1" applyFill="1" applyBorder="1" applyAlignment="1">
      <alignment vertical="center"/>
    </xf>
    <xf numFmtId="0" fontId="8" fillId="8" borderId="71" xfId="0" applyFont="1" applyFill="1" applyBorder="1"/>
    <xf numFmtId="0" fontId="8" fillId="8" borderId="72" xfId="0" applyFont="1" applyFill="1" applyBorder="1"/>
    <xf numFmtId="3" fontId="8" fillId="8" borderId="73" xfId="0" applyNumberFormat="1" applyFont="1" applyFill="1" applyBorder="1"/>
    <xf numFmtId="164" fontId="8" fillId="8" borderId="70" xfId="0" applyNumberFormat="1" applyFont="1" applyFill="1" applyBorder="1"/>
    <xf numFmtId="0" fontId="8" fillId="8" borderId="75" xfId="0" applyNumberFormat="1" applyFont="1" applyFill="1" applyBorder="1" applyAlignment="1">
      <alignment horizontal="center" vertical="center"/>
    </xf>
    <xf numFmtId="164" fontId="8" fillId="8" borderId="76" xfId="0" applyNumberFormat="1" applyFont="1" applyFill="1" applyBorder="1"/>
    <xf numFmtId="0" fontId="8" fillId="8" borderId="77" xfId="0" applyNumberFormat="1" applyFont="1" applyFill="1" applyBorder="1" applyAlignment="1">
      <alignment horizontal="center" vertical="center"/>
    </xf>
    <xf numFmtId="3" fontId="8" fillId="8" borderId="75" xfId="0" applyNumberFormat="1" applyFont="1" applyFill="1" applyBorder="1" applyAlignment="1">
      <alignment horizontal="center"/>
    </xf>
    <xf numFmtId="3" fontId="8" fillId="8" borderId="74" xfId="0" applyNumberFormat="1" applyFont="1" applyFill="1" applyBorder="1" applyAlignment="1">
      <alignment horizontal="center"/>
    </xf>
    <xf numFmtId="0" fontId="8" fillId="8" borderId="74" xfId="0" applyFont="1" applyFill="1" applyBorder="1" applyAlignment="1">
      <alignment horizontal="center"/>
    </xf>
    <xf numFmtId="3" fontId="8" fillId="8" borderId="78" xfId="0" applyNumberFormat="1" applyFont="1" applyFill="1" applyBorder="1" applyAlignment="1">
      <alignment horizontal="center"/>
    </xf>
    <xf numFmtId="164" fontId="8" fillId="8" borderId="79" xfId="0" applyNumberFormat="1" applyFont="1" applyFill="1" applyBorder="1"/>
    <xf numFmtId="0" fontId="8" fillId="8" borderId="70" xfId="0" applyFont="1" applyFill="1" applyBorder="1"/>
    <xf numFmtId="0" fontId="8" fillId="8" borderId="74" xfId="0" applyFont="1" applyFill="1" applyBorder="1"/>
    <xf numFmtId="0" fontId="8" fillId="8" borderId="77" xfId="0" applyFont="1" applyFill="1" applyBorder="1"/>
    <xf numFmtId="3" fontId="4" fillId="0" borderId="45" xfId="0" applyNumberFormat="1" applyFont="1" applyFill="1" applyBorder="1" applyAlignment="1">
      <alignment horizontal="center"/>
    </xf>
    <xf numFmtId="166" fontId="4" fillId="0" borderId="46" xfId="0" applyNumberFormat="1" applyFont="1" applyFill="1" applyBorder="1" applyAlignment="1">
      <alignment horizontal="right"/>
    </xf>
    <xf numFmtId="3" fontId="7" fillId="6" borderId="82" xfId="0" applyNumberFormat="1" applyFont="1" applyFill="1" applyBorder="1" applyAlignment="1">
      <alignment horizontal="center" wrapText="1"/>
    </xf>
    <xf numFmtId="3" fontId="7" fillId="6" borderId="83" xfId="0" applyNumberFormat="1" applyFont="1" applyFill="1" applyBorder="1" applyAlignment="1">
      <alignment horizontal="center" wrapText="1"/>
    </xf>
    <xf numFmtId="164" fontId="4" fillId="6" borderId="86" xfId="0" applyNumberFormat="1" applyFont="1" applyFill="1" applyBorder="1" applyAlignment="1">
      <alignment horizontal="right"/>
    </xf>
    <xf numFmtId="0" fontId="4" fillId="0" borderId="87" xfId="0" applyNumberFormat="1" applyFont="1" applyFill="1" applyBorder="1" applyAlignment="1">
      <alignment horizontal="right" wrapText="1"/>
    </xf>
    <xf numFmtId="164" fontId="4" fillId="7" borderId="86" xfId="0" applyNumberFormat="1" applyFont="1" applyFill="1" applyBorder="1" applyAlignment="1">
      <alignment horizontal="right"/>
    </xf>
    <xf numFmtId="3" fontId="4" fillId="0" borderId="90" xfId="0" applyNumberFormat="1" applyFont="1" applyFill="1" applyBorder="1" applyAlignment="1">
      <alignment horizontal="right" wrapText="1"/>
    </xf>
    <xf numFmtId="164" fontId="4" fillId="6" borderId="91" xfId="0" applyNumberFormat="1" applyFont="1" applyFill="1" applyBorder="1" applyAlignment="1">
      <alignment horizontal="right" vertical="center" wrapText="1"/>
    </xf>
    <xf numFmtId="3" fontId="4" fillId="0" borderId="87" xfId="0" applyNumberFormat="1" applyFont="1" applyFill="1" applyBorder="1" applyAlignment="1">
      <alignment horizontal="right" vertical="center" wrapText="1"/>
    </xf>
    <xf numFmtId="3" fontId="4" fillId="7" borderId="86" xfId="0" applyNumberFormat="1" applyFont="1" applyFill="1" applyBorder="1" applyAlignment="1">
      <alignment horizontal="right" vertical="center" wrapText="1"/>
    </xf>
    <xf numFmtId="3" fontId="4" fillId="0" borderId="92" xfId="0" applyNumberFormat="1" applyFont="1" applyFill="1" applyBorder="1" applyAlignment="1">
      <alignment horizontal="right"/>
    </xf>
    <xf numFmtId="0" fontId="4" fillId="0" borderId="95" xfId="0" applyNumberFormat="1" applyFont="1" applyFill="1" applyBorder="1" applyAlignment="1">
      <alignment horizontal="center" wrapText="1"/>
    </xf>
    <xf numFmtId="164" fontId="4" fillId="7" borderId="88" xfId="0" applyNumberFormat="1" applyFont="1" applyFill="1" applyBorder="1" applyAlignment="1">
      <alignment horizontal="right"/>
    </xf>
    <xf numFmtId="3" fontId="4" fillId="0" borderId="95" xfId="0" applyNumberFormat="1" applyFont="1" applyFill="1" applyBorder="1" applyAlignment="1">
      <alignment horizontal="center" wrapText="1"/>
    </xf>
    <xf numFmtId="164" fontId="4" fillId="6" borderId="88" xfId="0" applyNumberFormat="1" applyFont="1" applyFill="1" applyBorder="1" applyAlignment="1">
      <alignment horizontal="right"/>
    </xf>
    <xf numFmtId="3" fontId="4" fillId="0" borderId="98" xfId="0" applyNumberFormat="1" applyFont="1" applyFill="1" applyBorder="1" applyAlignment="1">
      <alignment horizontal="center"/>
    </xf>
    <xf numFmtId="3" fontId="4" fillId="6" borderId="99" xfId="0" applyNumberFormat="1" applyFont="1" applyFill="1" applyBorder="1" applyAlignment="1">
      <alignment horizontal="center"/>
    </xf>
    <xf numFmtId="164" fontId="4" fillId="7" borderId="89" xfId="0" applyNumberFormat="1" applyFont="1" applyFill="1" applyBorder="1" applyAlignment="1">
      <alignment horizontal="center" vertical="center" wrapText="1"/>
    </xf>
    <xf numFmtId="164" fontId="4" fillId="6" borderId="89" xfId="0" applyNumberFormat="1" applyFont="1" applyFill="1" applyBorder="1" applyAlignment="1">
      <alignment horizontal="center"/>
    </xf>
    <xf numFmtId="0" fontId="6" fillId="0" borderId="100" xfId="0" applyFont="1" applyFill="1" applyBorder="1" applyAlignment="1">
      <alignment vertical="center"/>
    </xf>
    <xf numFmtId="0" fontId="6" fillId="0" borderId="101" xfId="0" applyFont="1" applyFill="1" applyBorder="1" applyAlignment="1">
      <alignment vertical="center"/>
    </xf>
    <xf numFmtId="0" fontId="4" fillId="0" borderId="102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165" fontId="4" fillId="5" borderId="57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/>
    </xf>
    <xf numFmtId="0" fontId="8" fillId="8" borderId="7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1" fillId="0" borderId="103" xfId="0" applyFont="1" applyFill="1" applyBorder="1"/>
    <xf numFmtId="0" fontId="2" fillId="0" borderId="104" xfId="0" applyFont="1" applyFill="1" applyBorder="1"/>
    <xf numFmtId="164" fontId="4" fillId="4" borderId="106" xfId="0" applyNumberFormat="1" applyFont="1" applyFill="1" applyBorder="1"/>
    <xf numFmtId="164" fontId="4" fillId="4" borderId="107" xfId="0" applyNumberFormat="1" applyFont="1" applyFill="1" applyBorder="1"/>
    <xf numFmtId="164" fontId="4" fillId="0" borderId="29" xfId="0" applyNumberFormat="1" applyFont="1" applyFill="1" applyBorder="1"/>
    <xf numFmtId="164" fontId="4" fillId="0" borderId="30" xfId="0" applyNumberFormat="1" applyFont="1" applyFill="1" applyBorder="1"/>
    <xf numFmtId="164" fontId="4" fillId="6" borderId="33" xfId="0" applyNumberFormat="1" applyFont="1" applyFill="1" applyBorder="1"/>
    <xf numFmtId="164" fontId="4" fillId="6" borderId="96" xfId="0" applyNumberFormat="1" applyFont="1" applyFill="1" applyBorder="1"/>
    <xf numFmtId="164" fontId="4" fillId="6" borderId="91" xfId="0" applyNumberFormat="1" applyFont="1" applyFill="1" applyBorder="1" applyAlignment="1">
      <alignment horizontal="right"/>
    </xf>
    <xf numFmtId="166" fontId="4" fillId="6" borderId="34" xfId="0" applyNumberFormat="1" applyFont="1" applyFill="1" applyBorder="1" applyAlignment="1">
      <alignment horizontal="right"/>
    </xf>
    <xf numFmtId="164" fontId="8" fillId="8" borderId="74" xfId="0" applyNumberFormat="1" applyFont="1" applyFill="1" applyBorder="1"/>
    <xf numFmtId="164" fontId="4" fillId="0" borderId="108" xfId="0" applyNumberFormat="1" applyFont="1" applyFill="1" applyBorder="1" applyAlignment="1">
      <alignment horizontal="center"/>
    </xf>
    <xf numFmtId="164" fontId="3" fillId="0" borderId="109" xfId="0" applyNumberFormat="1" applyFont="1" applyFill="1" applyBorder="1" applyAlignment="1">
      <alignment horizontal="right"/>
    </xf>
    <xf numFmtId="164" fontId="4" fillId="4" borderId="110" xfId="0" applyNumberFormat="1" applyFont="1" applyFill="1" applyBorder="1" applyAlignment="1">
      <alignment horizontal="right"/>
    </xf>
    <xf numFmtId="164" fontId="4" fillId="4" borderId="111" xfId="0" applyNumberFormat="1" applyFont="1" applyFill="1" applyBorder="1" applyAlignment="1">
      <alignment horizontal="right"/>
    </xf>
    <xf numFmtId="164" fontId="4" fillId="4" borderId="112" xfId="0" applyNumberFormat="1" applyFont="1" applyFill="1" applyBorder="1" applyAlignment="1">
      <alignment horizontal="right"/>
    </xf>
    <xf numFmtId="164" fontId="4" fillId="4" borderId="113" xfId="0" applyNumberFormat="1" applyFont="1" applyFill="1" applyBorder="1" applyAlignment="1">
      <alignment horizontal="right"/>
    </xf>
    <xf numFmtId="164" fontId="4" fillId="6" borderId="114" xfId="0" applyNumberFormat="1" applyFont="1" applyFill="1" applyBorder="1" applyAlignment="1">
      <alignment horizontal="right"/>
    </xf>
    <xf numFmtId="164" fontId="4" fillId="6" borderId="115" xfId="0" applyNumberFormat="1" applyFont="1" applyFill="1" applyBorder="1" applyAlignment="1">
      <alignment horizontal="right"/>
    </xf>
    <xf numFmtId="164" fontId="4" fillId="6" borderId="116" xfId="0" applyNumberFormat="1" applyFont="1" applyFill="1" applyBorder="1" applyAlignment="1">
      <alignment horizontal="right"/>
    </xf>
    <xf numFmtId="0" fontId="4" fillId="0" borderId="1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3" fontId="4" fillId="0" borderId="93" xfId="0" applyNumberFormat="1" applyFont="1" applyFill="1" applyBorder="1" applyAlignment="1">
      <alignment horizontal="right"/>
    </xf>
    <xf numFmtId="164" fontId="4" fillId="7" borderId="94" xfId="0" applyNumberFormat="1" applyFont="1" applyFill="1" applyBorder="1" applyAlignment="1">
      <alignment horizontal="center" vertical="center" wrapText="1"/>
    </xf>
    <xf numFmtId="164" fontId="4" fillId="6" borderId="94" xfId="0" applyNumberFormat="1" applyFont="1" applyFill="1" applyBorder="1" applyAlignment="1">
      <alignment horizontal="center"/>
    </xf>
    <xf numFmtId="166" fontId="4" fillId="7" borderId="37" xfId="0" applyNumberFormat="1" applyFont="1" applyFill="1" applyBorder="1" applyAlignment="1">
      <alignment horizontal="center" vertical="center" wrapText="1"/>
    </xf>
    <xf numFmtId="166" fontId="4" fillId="6" borderId="37" xfId="0" applyNumberFormat="1" applyFont="1" applyFill="1" applyBorder="1" applyAlignment="1">
      <alignment horizontal="center"/>
    </xf>
    <xf numFmtId="164" fontId="4" fillId="6" borderId="96" xfId="0" applyNumberFormat="1" applyFont="1" applyFill="1" applyBorder="1" applyAlignment="1">
      <alignment horizontal="right" vertical="center" wrapText="1"/>
    </xf>
    <xf numFmtId="3" fontId="4" fillId="0" borderId="97" xfId="0" applyNumberFormat="1" applyFont="1" applyFill="1" applyBorder="1" applyAlignment="1">
      <alignment horizontal="right" vertical="center" wrapText="1"/>
    </xf>
    <xf numFmtId="3" fontId="4" fillId="7" borderId="88" xfId="0" applyNumberFormat="1" applyFont="1" applyFill="1" applyBorder="1" applyAlignment="1">
      <alignment horizontal="right" vertical="center" wrapText="1"/>
    </xf>
    <xf numFmtId="164" fontId="4" fillId="6" borderId="33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9" fontId="4" fillId="6" borderId="119" xfId="0" applyNumberFormat="1" applyFont="1" applyFill="1" applyBorder="1" applyAlignment="1">
      <alignment horizontal="right"/>
    </xf>
    <xf numFmtId="164" fontId="8" fillId="8" borderId="120" xfId="0" applyNumberFormat="1" applyFont="1" applyFill="1" applyBorder="1"/>
    <xf numFmtId="164" fontId="5" fillId="0" borderId="105" xfId="0" applyNumberFormat="1" applyFont="1" applyFill="1" applyBorder="1"/>
    <xf numFmtId="164" fontId="5" fillId="0" borderId="121" xfId="0" applyNumberFormat="1" applyFont="1" applyFill="1" applyBorder="1"/>
    <xf numFmtId="0" fontId="0" fillId="0" borderId="122" xfId="0" applyBorder="1"/>
    <xf numFmtId="0" fontId="0" fillId="0" borderId="123" xfId="0" applyBorder="1"/>
    <xf numFmtId="3" fontId="0" fillId="0" borderId="124" xfId="0" applyNumberFormat="1" applyBorder="1"/>
    <xf numFmtId="0" fontId="0" fillId="0" borderId="125" xfId="0" applyBorder="1"/>
    <xf numFmtId="3" fontId="0" fillId="0" borderId="118" xfId="0" applyNumberFormat="1" applyBorder="1"/>
    <xf numFmtId="0" fontId="0" fillId="0" borderId="127" xfId="0" applyBorder="1"/>
    <xf numFmtId="0" fontId="0" fillId="0" borderId="128" xfId="0" applyBorder="1"/>
    <xf numFmtId="3" fontId="0" fillId="0" borderId="129" xfId="0" applyNumberFormat="1" applyBorder="1"/>
    <xf numFmtId="164" fontId="5" fillId="0" borderId="130" xfId="0" applyNumberFormat="1" applyFont="1" applyFill="1" applyBorder="1"/>
    <xf numFmtId="164" fontId="5" fillId="0" borderId="131" xfId="0" applyNumberFormat="1" applyFont="1" applyFill="1" applyBorder="1"/>
    <xf numFmtId="0" fontId="5" fillId="0" borderId="132" xfId="0" applyNumberFormat="1" applyFont="1" applyFill="1" applyBorder="1" applyAlignment="1">
      <alignment horizontal="center" vertical="center"/>
    </xf>
    <xf numFmtId="164" fontId="5" fillId="2" borderId="131" xfId="0" applyNumberFormat="1" applyFont="1" applyFill="1" applyBorder="1"/>
    <xf numFmtId="0" fontId="5" fillId="2" borderId="133" xfId="0" applyNumberFormat="1" applyFont="1" applyFill="1" applyBorder="1" applyAlignment="1">
      <alignment horizontal="center" vertical="center"/>
    </xf>
    <xf numFmtId="0" fontId="5" fillId="0" borderId="133" xfId="0" applyNumberFormat="1" applyFont="1" applyFill="1" applyBorder="1" applyAlignment="1">
      <alignment horizontal="center" vertical="center"/>
    </xf>
    <xf numFmtId="3" fontId="5" fillId="2" borderId="133" xfId="0" applyNumberFormat="1" applyFont="1" applyFill="1" applyBorder="1" applyAlignment="1">
      <alignment horizontal="center"/>
    </xf>
    <xf numFmtId="164" fontId="5" fillId="0" borderId="134" xfId="0" applyNumberFormat="1" applyFont="1" applyFill="1" applyBorder="1"/>
    <xf numFmtId="3" fontId="5" fillId="0" borderId="132" xfId="0" applyNumberFormat="1" applyFont="1" applyFill="1" applyBorder="1" applyAlignment="1">
      <alignment horizontal="center"/>
    </xf>
    <xf numFmtId="0" fontId="5" fillId="0" borderId="134" xfId="0" applyFont="1" applyFill="1" applyBorder="1" applyAlignment="1">
      <alignment horizontal="center"/>
    </xf>
    <xf numFmtId="3" fontId="5" fillId="0" borderId="133" xfId="0" applyNumberFormat="1" applyFont="1" applyFill="1" applyBorder="1" applyAlignment="1">
      <alignment horizontal="center"/>
    </xf>
    <xf numFmtId="164" fontId="5" fillId="2" borderId="126" xfId="0" applyNumberFormat="1" applyFont="1" applyFill="1" applyBorder="1"/>
    <xf numFmtId="164" fontId="5" fillId="0" borderId="126" xfId="0" applyNumberFormat="1" applyFont="1" applyFill="1" applyBorder="1"/>
    <xf numFmtId="0" fontId="5" fillId="2" borderId="126" xfId="0" applyFont="1" applyFill="1" applyBorder="1" applyAlignment="1">
      <alignment horizontal="center" vertical="center"/>
    </xf>
    <xf numFmtId="165" fontId="0" fillId="0" borderId="129" xfId="0" applyNumberFormat="1" applyBorder="1"/>
    <xf numFmtId="164" fontId="0" fillId="0" borderId="129" xfId="0" applyNumberFormat="1" applyBorder="1"/>
    <xf numFmtId="3" fontId="5" fillId="2" borderId="126" xfId="0" applyNumberFormat="1" applyFont="1" applyFill="1" applyBorder="1"/>
    <xf numFmtId="0" fontId="5" fillId="0" borderId="132" xfId="0" applyFont="1" applyFill="1" applyBorder="1" applyAlignment="1">
      <alignment horizontal="center" vertical="center"/>
    </xf>
    <xf numFmtId="0" fontId="0" fillId="0" borderId="127" xfId="0" applyFill="1" applyBorder="1"/>
    <xf numFmtId="0" fontId="0" fillId="0" borderId="134" xfId="0" applyFill="1" applyBorder="1"/>
    <xf numFmtId="166" fontId="0" fillId="0" borderId="129" xfId="0" applyNumberFormat="1" applyBorder="1"/>
    <xf numFmtId="0" fontId="5" fillId="2" borderId="126" xfId="0" applyFont="1" applyFill="1" applyBorder="1" applyAlignment="1">
      <alignment horizontal="center"/>
    </xf>
    <xf numFmtId="0" fontId="4" fillId="0" borderId="19" xfId="0" applyFont="1" applyFill="1" applyBorder="1" applyAlignment="1">
      <alignment vertical="center"/>
    </xf>
    <xf numFmtId="1" fontId="8" fillId="8" borderId="79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2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3" fontId="2" fillId="0" borderId="3" xfId="0" applyNumberFormat="1" applyFont="1" applyBorder="1" applyAlignment="1"/>
    <xf numFmtId="3" fontId="2" fillId="0" borderId="1" xfId="0" applyNumberFormat="1" applyFont="1" applyBorder="1" applyAlignment="1"/>
    <xf numFmtId="164" fontId="2" fillId="0" borderId="20" xfId="0" applyNumberFormat="1" applyFont="1" applyBorder="1" applyAlignment="1"/>
    <xf numFmtId="3" fontId="2" fillId="0" borderId="0" xfId="0" applyNumberFormat="1" applyFont="1" applyBorder="1" applyAlignment="1"/>
    <xf numFmtId="164" fontId="2" fillId="0" borderId="0" xfId="0" applyNumberFormat="1" applyFont="1" applyBorder="1" applyAlignment="1"/>
    <xf numFmtId="0" fontId="0" fillId="0" borderId="25" xfId="0" applyBorder="1"/>
    <xf numFmtId="0" fontId="0" fillId="0" borderId="18" xfId="0" applyBorder="1" applyAlignment="1"/>
    <xf numFmtId="0" fontId="0" fillId="0" borderId="27" xfId="0" applyBorder="1" applyAlignment="1"/>
    <xf numFmtId="0" fontId="2" fillId="0" borderId="27" xfId="0" applyFont="1" applyBorder="1" applyAlignment="1">
      <alignment horizontal="center" vertical="center" wrapText="1"/>
    </xf>
    <xf numFmtId="3" fontId="2" fillId="0" borderId="0" xfId="0" applyNumberFormat="1" applyFont="1" applyAlignment="1"/>
    <xf numFmtId="0" fontId="0" fillId="0" borderId="135" xfId="0" applyBorder="1"/>
    <xf numFmtId="3" fontId="0" fillId="0" borderId="136" xfId="0" applyNumberFormat="1" applyBorder="1"/>
    <xf numFmtId="165" fontId="0" fillId="0" borderId="136" xfId="0" applyNumberFormat="1" applyBorder="1"/>
    <xf numFmtId="167" fontId="0" fillId="0" borderId="137" xfId="0" applyNumberFormat="1" applyBorder="1"/>
    <xf numFmtId="0" fontId="0" fillId="0" borderId="29" xfId="0" applyBorder="1" applyAlignment="1"/>
    <xf numFmtId="0" fontId="0" fillId="0" borderId="138" xfId="0" applyBorder="1" applyAlignment="1"/>
    <xf numFmtId="0" fontId="0" fillId="0" borderId="29" xfId="0" applyBorder="1"/>
    <xf numFmtId="0" fontId="0" fillId="0" borderId="138" xfId="0" applyBorder="1"/>
    <xf numFmtId="0" fontId="0" fillId="0" borderId="6" xfId="0" applyBorder="1"/>
    <xf numFmtId="0" fontId="0" fillId="0" borderId="139" xfId="0" applyBorder="1"/>
    <xf numFmtId="0" fontId="0" fillId="0" borderId="140" xfId="0" applyBorder="1"/>
    <xf numFmtId="0" fontId="2" fillId="0" borderId="141" xfId="0" applyFont="1" applyBorder="1"/>
    <xf numFmtId="0" fontId="0" fillId="0" borderId="142" xfId="0" applyFill="1" applyBorder="1"/>
    <xf numFmtId="0" fontId="0" fillId="0" borderId="143" xfId="0" applyFill="1" applyBorder="1"/>
    <xf numFmtId="0" fontId="0" fillId="0" borderId="144" xfId="0" applyFill="1" applyBorder="1"/>
    <xf numFmtId="0" fontId="0" fillId="0" borderId="29" xfId="0" applyFill="1" applyBorder="1"/>
    <xf numFmtId="0" fontId="0" fillId="0" borderId="6" xfId="0" applyFill="1" applyBorder="1"/>
    <xf numFmtId="0" fontId="0" fillId="0" borderId="136" xfId="0" applyFill="1" applyBorder="1"/>
    <xf numFmtId="164" fontId="2" fillId="0" borderId="3" xfId="0" applyNumberFormat="1" applyFont="1" applyBorder="1" applyAlignment="1"/>
    <xf numFmtId="166" fontId="2" fillId="0" borderId="4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4" fontId="0" fillId="0" borderId="136" xfId="0" applyNumberFormat="1" applyFill="1" applyBorder="1"/>
    <xf numFmtId="3" fontId="0" fillId="0" borderId="136" xfId="0" applyNumberFormat="1" applyFill="1" applyBorder="1"/>
    <xf numFmtId="165" fontId="0" fillId="0" borderId="136" xfId="0" applyNumberFormat="1" applyFill="1" applyBorder="1"/>
    <xf numFmtId="165" fontId="0" fillId="0" borderId="137" xfId="0" applyNumberFormat="1" applyFill="1" applyBorder="1"/>
    <xf numFmtId="0" fontId="2" fillId="0" borderId="141" xfId="0" applyFont="1" applyFill="1" applyBorder="1"/>
    <xf numFmtId="0" fontId="0" fillId="0" borderId="139" xfId="0" applyFill="1" applyBorder="1"/>
    <xf numFmtId="0" fontId="4" fillId="4" borderId="0" xfId="0" applyNumberFormat="1" applyFont="1" applyFill="1" applyBorder="1"/>
    <xf numFmtId="0" fontId="4" fillId="5" borderId="6" xfId="0" applyNumberFormat="1" applyFont="1" applyFill="1" applyBorder="1"/>
    <xf numFmtId="0" fontId="4" fillId="4" borderId="6" xfId="0" applyNumberFormat="1" applyFont="1" applyFill="1" applyBorder="1"/>
    <xf numFmtId="0" fontId="4" fillId="4" borderId="29" xfId="0" applyNumberFormat="1" applyFont="1" applyFill="1" applyBorder="1"/>
    <xf numFmtId="0" fontId="4" fillId="5" borderId="57" xfId="0" applyNumberFormat="1" applyFont="1" applyFill="1" applyBorder="1"/>
    <xf numFmtId="0" fontId="4" fillId="4" borderId="57" xfId="0" applyNumberFormat="1" applyFont="1" applyFill="1" applyBorder="1"/>
    <xf numFmtId="0" fontId="2" fillId="0" borderId="25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7" fillId="6" borderId="80" xfId="0" applyFont="1" applyFill="1" applyBorder="1" applyAlignment="1">
      <alignment horizontal="center" wrapText="1"/>
    </xf>
    <xf numFmtId="0" fontId="7" fillId="6" borderId="84" xfId="0" applyFont="1" applyFill="1" applyBorder="1" applyAlignment="1">
      <alignment horizontal="center" wrapText="1"/>
    </xf>
    <xf numFmtId="0" fontId="4" fillId="6" borderId="81" xfId="0" applyFont="1" applyFill="1" applyBorder="1" applyAlignment="1">
      <alignment horizontal="center" wrapText="1"/>
    </xf>
    <xf numFmtId="0" fontId="4" fillId="6" borderId="85" xfId="0" applyFont="1" applyFill="1" applyBorder="1" applyAlignment="1">
      <alignment horizont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wrapText="1"/>
    </xf>
    <xf numFmtId="0" fontId="7" fillId="3" borderId="47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  <color rgb="FF66FF66"/>
      <color rgb="FF49CC82"/>
      <color rgb="FF66FF33"/>
      <color rgb="FFF0D5D4"/>
      <color rgb="FFFF5050"/>
      <color rgb="FFCDC800"/>
      <color rgb="FFCC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42"/>
  <sheetViews>
    <sheetView tabSelected="1" zoomScale="90" zoomScaleNormal="90" workbookViewId="0"/>
  </sheetViews>
  <sheetFormatPr defaultRowHeight="15"/>
  <cols>
    <col min="1" max="1" width="38.140625" customWidth="1"/>
    <col min="2" max="2" width="14.28515625" customWidth="1"/>
    <col min="3" max="3" width="14.140625" customWidth="1"/>
    <col min="4" max="4" width="13.140625" style="21" customWidth="1"/>
    <col min="5" max="5" width="11" style="21" customWidth="1"/>
    <col min="6" max="6" width="2.28515625" style="21" customWidth="1"/>
    <col min="7" max="7" width="30.5703125" customWidth="1"/>
    <col min="8" max="8" width="14.7109375" bestFit="1" customWidth="1"/>
    <col min="9" max="9" width="15.140625" bestFit="1" customWidth="1"/>
    <col min="10" max="10" width="13.140625" style="21" customWidth="1"/>
    <col min="11" max="11" width="11.140625" customWidth="1"/>
    <col min="12" max="12" width="34.7109375" bestFit="1" customWidth="1"/>
  </cols>
  <sheetData>
    <row r="1" spans="1:11" ht="15" customHeight="1">
      <c r="C1" s="293"/>
      <c r="D1" s="331" t="s">
        <v>76</v>
      </c>
      <c r="E1" s="333" t="s">
        <v>23</v>
      </c>
      <c r="F1" s="287"/>
      <c r="J1"/>
    </row>
    <row r="2" spans="1:11" ht="15" customHeight="1" thickBot="1">
      <c r="B2" s="284" t="s">
        <v>46</v>
      </c>
      <c r="C2" s="285" t="s">
        <v>48</v>
      </c>
      <c r="D2" s="332"/>
      <c r="E2" s="334"/>
      <c r="F2" s="287"/>
      <c r="I2" s="204"/>
      <c r="J2"/>
    </row>
    <row r="3" spans="1:11">
      <c r="A3" s="24" t="s">
        <v>47</v>
      </c>
      <c r="B3" s="106">
        <f>'Data Entry'!A3</f>
        <v>0</v>
      </c>
      <c r="C3" s="72">
        <f>'Data Entry'!A7</f>
        <v>0</v>
      </c>
      <c r="D3" s="288">
        <f>'Data Entry'!B7</f>
        <v>0</v>
      </c>
      <c r="E3" s="317" t="e">
        <f>B3/C3</f>
        <v>#DIV/0!</v>
      </c>
      <c r="F3" s="291"/>
      <c r="I3" s="21"/>
      <c r="J3"/>
    </row>
    <row r="4" spans="1:11" ht="15.75" thickBot="1">
      <c r="A4" s="35" t="s">
        <v>37</v>
      </c>
      <c r="B4" s="107">
        <f>'Data Entry'!S3</f>
        <v>0</v>
      </c>
      <c r="C4" s="73">
        <f>'Data Entry'!S9</f>
        <v>0</v>
      </c>
      <c r="D4" s="289">
        <f>'Data Entry'!S10</f>
        <v>0</v>
      </c>
      <c r="E4" s="318" t="e">
        <f>B4/C4</f>
        <v>#DIV/0!</v>
      </c>
      <c r="F4" s="291"/>
      <c r="I4" s="21"/>
      <c r="J4"/>
    </row>
    <row r="5" spans="1:11" ht="15.75" thickBot="1">
      <c r="A5" s="25" t="s">
        <v>45</v>
      </c>
      <c r="B5" s="108" t="e">
        <f>'Data Entry'!S5</f>
        <v>#DIV/0!</v>
      </c>
      <c r="C5" s="74" t="e">
        <f>C4/C3</f>
        <v>#DIV/0!</v>
      </c>
      <c r="D5" s="290" t="e">
        <f>'Data Entry'!S11</f>
        <v>#DIV/0!</v>
      </c>
      <c r="E5" s="316"/>
      <c r="F5" s="292"/>
      <c r="H5" s="69"/>
      <c r="I5" s="21"/>
      <c r="J5"/>
    </row>
    <row r="6" spans="1:11" ht="15.75" thickBot="1">
      <c r="D6"/>
      <c r="E6"/>
      <c r="F6"/>
    </row>
    <row r="7" spans="1:11" ht="30" customHeight="1" thickBot="1">
      <c r="A7" s="283" t="s">
        <v>18</v>
      </c>
      <c r="B7" s="39" t="s">
        <v>22</v>
      </c>
      <c r="C7" s="39" t="s">
        <v>48</v>
      </c>
      <c r="D7" s="296" t="s">
        <v>76</v>
      </c>
      <c r="E7" s="40" t="s">
        <v>23</v>
      </c>
      <c r="F7" s="68"/>
      <c r="G7" s="283" t="s">
        <v>24</v>
      </c>
      <c r="H7" s="39" t="s">
        <v>22</v>
      </c>
      <c r="I7" s="39" t="s">
        <v>48</v>
      </c>
      <c r="J7" s="296" t="s">
        <v>76</v>
      </c>
      <c r="K7" s="40" t="s">
        <v>23</v>
      </c>
    </row>
    <row r="8" spans="1:11">
      <c r="A8" s="35" t="s">
        <v>19</v>
      </c>
      <c r="B8" s="36">
        <f>'Data Entry'!E3</f>
        <v>0</v>
      </c>
      <c r="C8" s="36">
        <f>'Data Entry'!E9</f>
        <v>0</v>
      </c>
      <c r="D8" s="36">
        <f>'Data Entry'!E10</f>
        <v>0</v>
      </c>
      <c r="E8" s="37" t="e">
        <f>'Data Entry'!E12</f>
        <v>#DIV/0!</v>
      </c>
      <c r="F8" s="69"/>
      <c r="G8" s="35" t="s">
        <v>19</v>
      </c>
      <c r="H8" s="36">
        <f>'Data Entry'!G3</f>
        <v>0</v>
      </c>
      <c r="I8" s="36">
        <f>'Data Entry'!G9</f>
        <v>0</v>
      </c>
      <c r="J8" s="36">
        <f>'Data Entry'!G10</f>
        <v>0</v>
      </c>
      <c r="K8" s="37" t="e">
        <f>'Data Entry'!H12</f>
        <v>#DIV/0!</v>
      </c>
    </row>
    <row r="9" spans="1:11">
      <c r="A9" s="26" t="s">
        <v>20</v>
      </c>
      <c r="B9" s="28" t="e">
        <f>'Data Entry'!E4</f>
        <v>#DIV/0!</v>
      </c>
      <c r="C9" s="28" t="e">
        <f>C8/C10</f>
        <v>#DIV/0!</v>
      </c>
      <c r="D9" s="28" t="e">
        <f>'Data Entry'!E11</f>
        <v>#DIV/0!</v>
      </c>
      <c r="E9" s="29"/>
      <c r="F9" s="70"/>
      <c r="G9" s="26" t="s">
        <v>20</v>
      </c>
      <c r="H9" s="28" t="e">
        <f>'Data Entry'!G4</f>
        <v>#DIV/0!</v>
      </c>
      <c r="I9" s="28" t="e">
        <f>I8/I10</f>
        <v>#DIV/0!</v>
      </c>
      <c r="J9" s="28" t="e">
        <f>'Data Entry'!G11</f>
        <v>#DIV/0!</v>
      </c>
      <c r="K9" s="29"/>
    </row>
    <row r="10" spans="1:11">
      <c r="A10" s="35" t="s">
        <v>28</v>
      </c>
      <c r="B10" s="38">
        <f>'Data Entry'!F3</f>
        <v>0</v>
      </c>
      <c r="C10" s="38">
        <f>'Data Entry'!F9</f>
        <v>0</v>
      </c>
      <c r="D10" s="297">
        <f>SUM(C10-B10)</f>
        <v>0</v>
      </c>
      <c r="E10" s="37" t="e">
        <f>'Data Entry'!F12</f>
        <v>#DIV/0!</v>
      </c>
      <c r="F10" s="69"/>
      <c r="G10" s="35" t="s">
        <v>21</v>
      </c>
      <c r="H10" s="38">
        <f>'Data Entry'!H3</f>
        <v>0</v>
      </c>
      <c r="I10" s="38">
        <f>'Data Entry'!H9</f>
        <v>0</v>
      </c>
      <c r="J10" s="297">
        <f>SUM(I10-H10)</f>
        <v>0</v>
      </c>
      <c r="K10" s="37" t="e">
        <f>'Data Entry'!G12</f>
        <v>#DIV/0!</v>
      </c>
    </row>
    <row r="11" spans="1:11">
      <c r="A11" s="26" t="s">
        <v>58</v>
      </c>
      <c r="B11" s="31">
        <f>'Data Entry'!F7</f>
        <v>0</v>
      </c>
      <c r="C11" s="30"/>
      <c r="E11" s="29"/>
      <c r="F11" s="70"/>
      <c r="G11" s="26" t="s">
        <v>59</v>
      </c>
      <c r="H11" s="31">
        <f>'Data Entry'!H7</f>
        <v>0</v>
      </c>
      <c r="I11" s="30"/>
      <c r="K11" s="29"/>
    </row>
    <row r="12" spans="1:11" ht="15.75" thickBot="1">
      <c r="A12" s="27" t="s">
        <v>26</v>
      </c>
      <c r="B12" s="32" t="e">
        <f>'Data Entry'!F8</f>
        <v>#DIV/0!</v>
      </c>
      <c r="C12" s="33"/>
      <c r="D12" s="294"/>
      <c r="E12" s="34"/>
      <c r="F12" s="71"/>
      <c r="G12" s="27" t="s">
        <v>27</v>
      </c>
      <c r="H12" s="32" t="e">
        <f>'Data Entry'!H8</f>
        <v>#DIV/0!</v>
      </c>
      <c r="I12" s="33"/>
      <c r="J12" s="294"/>
      <c r="K12" s="34"/>
    </row>
    <row r="13" spans="1:11" ht="15.75" thickBot="1">
      <c r="D13" s="295"/>
      <c r="J13" s="295"/>
    </row>
    <row r="14" spans="1:11" ht="30" customHeight="1" thickBot="1">
      <c r="A14" s="283" t="s">
        <v>25</v>
      </c>
      <c r="B14" s="39" t="s">
        <v>22</v>
      </c>
      <c r="C14" s="39" t="s">
        <v>48</v>
      </c>
      <c r="D14" s="296" t="s">
        <v>76</v>
      </c>
      <c r="E14" s="40" t="s">
        <v>23</v>
      </c>
      <c r="F14" s="68"/>
      <c r="G14" s="283" t="s">
        <v>29</v>
      </c>
      <c r="H14" s="39" t="s">
        <v>22</v>
      </c>
      <c r="I14" s="39" t="s">
        <v>48</v>
      </c>
      <c r="J14" s="296" t="s">
        <v>76</v>
      </c>
      <c r="K14" s="40" t="s">
        <v>23</v>
      </c>
    </row>
    <row r="15" spans="1:11">
      <c r="A15" s="35" t="s">
        <v>19</v>
      </c>
      <c r="B15" s="36">
        <f>'Data Entry'!I3</f>
        <v>0</v>
      </c>
      <c r="C15" s="36">
        <f>'Data Entry'!I9</f>
        <v>0</v>
      </c>
      <c r="D15" s="36">
        <f>'Data Entry'!I10</f>
        <v>0</v>
      </c>
      <c r="E15" s="37" t="e">
        <f>'Data Entry'!I12</f>
        <v>#DIV/0!</v>
      </c>
      <c r="F15" s="69"/>
      <c r="G15" s="35" t="s">
        <v>19</v>
      </c>
      <c r="H15" s="36">
        <f>'Data Entry'!K3</f>
        <v>0</v>
      </c>
      <c r="I15" s="36">
        <f>'Data Entry'!K9</f>
        <v>0</v>
      </c>
      <c r="J15" s="36">
        <f>'Data Entry'!K10</f>
        <v>0</v>
      </c>
      <c r="K15" s="37" t="e">
        <f>'Data Entry'!K12</f>
        <v>#DIV/0!</v>
      </c>
    </row>
    <row r="16" spans="1:11">
      <c r="A16" s="26" t="s">
        <v>20</v>
      </c>
      <c r="B16" s="28" t="e">
        <f>'Data Entry'!I4</f>
        <v>#DIV/0!</v>
      </c>
      <c r="C16" s="28" t="e">
        <f>C15/C17</f>
        <v>#DIV/0!</v>
      </c>
      <c r="D16" s="28" t="e">
        <f>'Data Entry'!I11</f>
        <v>#DIV/0!</v>
      </c>
      <c r="E16" s="29"/>
      <c r="F16" s="70"/>
      <c r="G16" s="26" t="s">
        <v>20</v>
      </c>
      <c r="H16" s="28" t="e">
        <f>'Data Entry'!K4</f>
        <v>#DIV/0!</v>
      </c>
      <c r="I16" s="28" t="e">
        <f>I15/I17</f>
        <v>#DIV/0!</v>
      </c>
      <c r="J16" s="28" t="e">
        <f>'Data Entry'!K11</f>
        <v>#DIV/0!</v>
      </c>
      <c r="K16" s="29"/>
    </row>
    <row r="17" spans="1:11">
      <c r="A17" s="35" t="s">
        <v>21</v>
      </c>
      <c r="B17" s="38">
        <f>'Data Entry'!J3</f>
        <v>0</v>
      </c>
      <c r="C17" s="38">
        <f>'Data Entry'!J9</f>
        <v>0</v>
      </c>
      <c r="D17" s="297">
        <f>SUM(C17-B17)</f>
        <v>0</v>
      </c>
      <c r="E17" s="37" t="e">
        <f>'Data Entry'!J12</f>
        <v>#DIV/0!</v>
      </c>
      <c r="F17" s="69"/>
      <c r="G17" s="35" t="s">
        <v>21</v>
      </c>
      <c r="H17" s="38">
        <f>'Data Entry'!L3</f>
        <v>0</v>
      </c>
      <c r="I17" s="38">
        <f>'Data Entry'!L9</f>
        <v>0</v>
      </c>
      <c r="J17" s="297">
        <f>SUM(I17-H17)</f>
        <v>0</v>
      </c>
      <c r="K17" s="37" t="e">
        <f>'Data Entry'!L12</f>
        <v>#DIV/0!</v>
      </c>
    </row>
    <row r="18" spans="1:11">
      <c r="A18" s="26" t="s">
        <v>60</v>
      </c>
      <c r="B18" s="31">
        <f>'Data Entry'!J7</f>
        <v>0</v>
      </c>
      <c r="C18" s="30"/>
      <c r="E18" s="29"/>
      <c r="F18" s="70"/>
      <c r="G18" s="26" t="s">
        <v>61</v>
      </c>
      <c r="H18" s="31">
        <f>'Data Entry'!L7</f>
        <v>0</v>
      </c>
      <c r="I18" s="30"/>
      <c r="K18" s="29"/>
    </row>
    <row r="19" spans="1:11" ht="15.75" thickBot="1">
      <c r="A19" s="27" t="s">
        <v>33</v>
      </c>
      <c r="B19" s="32" t="e">
        <f>'Data Entry'!J8</f>
        <v>#DIV/0!</v>
      </c>
      <c r="C19" s="33"/>
      <c r="D19" s="294"/>
      <c r="E19" s="34"/>
      <c r="F19" s="71"/>
      <c r="G19" s="27" t="s">
        <v>32</v>
      </c>
      <c r="H19" s="32" t="e">
        <f>'Data Entry'!L8</f>
        <v>#DIV/0!</v>
      </c>
      <c r="I19" s="33"/>
      <c r="J19" s="294"/>
      <c r="K19" s="34"/>
    </row>
    <row r="20" spans="1:11" ht="15.75" thickBot="1">
      <c r="D20" s="295"/>
      <c r="J20" s="295"/>
    </row>
    <row r="21" spans="1:11" ht="30" customHeight="1" thickBot="1">
      <c r="A21" s="283" t="s">
        <v>30</v>
      </c>
      <c r="B21" s="39" t="s">
        <v>22</v>
      </c>
      <c r="C21" s="39" t="s">
        <v>48</v>
      </c>
      <c r="D21" s="296" t="s">
        <v>76</v>
      </c>
      <c r="E21" s="40" t="s">
        <v>23</v>
      </c>
      <c r="F21" s="68"/>
      <c r="G21" s="283" t="s">
        <v>34</v>
      </c>
      <c r="H21" s="39" t="s">
        <v>22</v>
      </c>
      <c r="I21" s="39" t="s">
        <v>48</v>
      </c>
      <c r="J21" s="296" t="s">
        <v>76</v>
      </c>
      <c r="K21" s="40" t="s">
        <v>23</v>
      </c>
    </row>
    <row r="22" spans="1:11">
      <c r="A22" s="35" t="s">
        <v>19</v>
      </c>
      <c r="B22" s="36">
        <f>'Data Entry'!M3</f>
        <v>0</v>
      </c>
      <c r="C22" s="36">
        <f>'Data Entry'!M9</f>
        <v>0</v>
      </c>
      <c r="D22" s="36">
        <f>'Data Entry'!M10</f>
        <v>0</v>
      </c>
      <c r="E22" s="37" t="e">
        <f>'Data Entry'!M12</f>
        <v>#DIV/0!</v>
      </c>
      <c r="F22" s="69"/>
      <c r="G22" s="35" t="s">
        <v>19</v>
      </c>
      <c r="H22" s="36">
        <f>'Data Entry'!O3</f>
        <v>0</v>
      </c>
      <c r="I22" s="36">
        <f>'Data Entry'!O9</f>
        <v>0</v>
      </c>
      <c r="J22" s="36">
        <f>'Data Entry'!O10</f>
        <v>0</v>
      </c>
      <c r="K22" s="37" t="e">
        <f>'Data Entry'!O12</f>
        <v>#DIV/0!</v>
      </c>
    </row>
    <row r="23" spans="1:11">
      <c r="A23" s="26" t="s">
        <v>20</v>
      </c>
      <c r="B23" s="28" t="e">
        <f>'Data Entry'!M4</f>
        <v>#DIV/0!</v>
      </c>
      <c r="C23" s="28" t="e">
        <f>C22/C24</f>
        <v>#DIV/0!</v>
      </c>
      <c r="D23" s="28" t="e">
        <f>'Data Entry'!M11</f>
        <v>#DIV/0!</v>
      </c>
      <c r="E23" s="29"/>
      <c r="F23" s="70"/>
      <c r="G23" s="26" t="s">
        <v>20</v>
      </c>
      <c r="H23" s="28" t="e">
        <f>'Data Entry'!O4</f>
        <v>#DIV/0!</v>
      </c>
      <c r="I23" s="28" t="e">
        <f>I22/I24</f>
        <v>#DIV/0!</v>
      </c>
      <c r="J23" s="28" t="e">
        <f>'Data Entry'!O11</f>
        <v>#DIV/0!</v>
      </c>
      <c r="K23" s="29"/>
    </row>
    <row r="24" spans="1:11">
      <c r="A24" s="35" t="s">
        <v>21</v>
      </c>
      <c r="B24" s="38">
        <f>'Data Entry'!N3</f>
        <v>0</v>
      </c>
      <c r="C24" s="38">
        <f>'Data Entry'!N9</f>
        <v>0</v>
      </c>
      <c r="D24" s="297">
        <f>SUM(C24-B24)</f>
        <v>0</v>
      </c>
      <c r="E24" s="37" t="e">
        <f>'Data Entry'!N12</f>
        <v>#DIV/0!</v>
      </c>
      <c r="F24" s="69"/>
      <c r="G24" s="35" t="s">
        <v>21</v>
      </c>
      <c r="H24" s="38">
        <f>'Data Entry'!P3</f>
        <v>0</v>
      </c>
      <c r="I24" s="38">
        <f>'Data Entry'!P9</f>
        <v>0</v>
      </c>
      <c r="J24" s="297">
        <f>SUM(I24-H24)</f>
        <v>0</v>
      </c>
      <c r="K24" s="37" t="e">
        <f>'Data Entry'!P12</f>
        <v>#DIV/0!</v>
      </c>
    </row>
    <row r="25" spans="1:11">
      <c r="A25" s="26" t="s">
        <v>63</v>
      </c>
      <c r="B25" s="31">
        <f>'Data Entry'!N7</f>
        <v>0</v>
      </c>
      <c r="C25" s="30"/>
      <c r="E25" s="29"/>
      <c r="F25" s="70"/>
      <c r="G25" s="26" t="s">
        <v>62</v>
      </c>
      <c r="H25" s="31">
        <f>'Data Entry'!P7</f>
        <v>0</v>
      </c>
      <c r="I25" s="30"/>
      <c r="K25" s="29"/>
    </row>
    <row r="26" spans="1:11" ht="15.75" thickBot="1">
      <c r="A26" s="27" t="s">
        <v>31</v>
      </c>
      <c r="B26" s="32" t="e">
        <f>'Data Entry'!N8</f>
        <v>#DIV/0!</v>
      </c>
      <c r="C26" s="33"/>
      <c r="D26" s="294"/>
      <c r="E26" s="34"/>
      <c r="F26" s="71"/>
      <c r="G26" s="27" t="s">
        <v>35</v>
      </c>
      <c r="H26" s="32" t="e">
        <f>'Data Entry'!P8</f>
        <v>#DIV/0!</v>
      </c>
      <c r="I26" s="33"/>
      <c r="J26" s="294"/>
      <c r="K26" s="34"/>
    </row>
    <row r="27" spans="1:11" ht="15.75" thickBot="1"/>
    <row r="28" spans="1:11">
      <c r="A28" s="323" t="s">
        <v>69</v>
      </c>
      <c r="B28" s="298"/>
      <c r="E28" s="309" t="s">
        <v>70</v>
      </c>
      <c r="F28" s="308"/>
      <c r="G28" s="308"/>
      <c r="H28" s="298"/>
    </row>
    <row r="29" spans="1:11">
      <c r="A29" s="306" t="s">
        <v>38</v>
      </c>
      <c r="B29" s="319">
        <f>'Data Entry'!T3</f>
        <v>0</v>
      </c>
      <c r="E29" s="306" t="s">
        <v>42</v>
      </c>
      <c r="F29" s="304"/>
      <c r="G29" s="302"/>
      <c r="H29" s="299">
        <f>'Data Entry'!A3</f>
        <v>0</v>
      </c>
    </row>
    <row r="30" spans="1:11">
      <c r="A30" s="306" t="s">
        <v>39</v>
      </c>
      <c r="B30" s="319" t="e">
        <f>'Data Entry'!T5</f>
        <v>#DIV/0!</v>
      </c>
      <c r="E30" s="306" t="s">
        <v>44</v>
      </c>
      <c r="F30" s="304"/>
      <c r="G30" s="302"/>
      <c r="H30" s="299">
        <f>COUNTIF('Data Entry'!U14:U27, "1")</f>
        <v>0</v>
      </c>
    </row>
    <row r="31" spans="1:11">
      <c r="A31" s="306" t="s">
        <v>57</v>
      </c>
      <c r="B31" s="320">
        <f>'Data Entry'!R3</f>
        <v>0</v>
      </c>
      <c r="E31" s="306" t="s">
        <v>43</v>
      </c>
      <c r="F31" s="304"/>
      <c r="G31" s="302"/>
      <c r="H31" s="299">
        <f>COUNTIF('Data Entry'!U14:U27, "2")</f>
        <v>0</v>
      </c>
    </row>
    <row r="32" spans="1:11">
      <c r="A32" s="306" t="s">
        <v>36</v>
      </c>
      <c r="B32" s="321" t="e">
        <f>'Data Entry'!R4</f>
        <v>#DIV/0!</v>
      </c>
      <c r="E32" s="306" t="s">
        <v>41</v>
      </c>
      <c r="F32" s="304"/>
      <c r="G32" s="302"/>
      <c r="H32" s="300" t="e">
        <f>'Data Entry'!U4</f>
        <v>#DIV/0!</v>
      </c>
    </row>
    <row r="33" spans="1:10">
      <c r="A33" s="306" t="s">
        <v>65</v>
      </c>
      <c r="B33" s="320">
        <f>'Data Entry'!Q3</f>
        <v>0</v>
      </c>
      <c r="E33" s="306" t="s">
        <v>78</v>
      </c>
      <c r="F33" s="304"/>
      <c r="G33" s="302"/>
      <c r="H33" s="299">
        <f>'Data Entry'!V3</f>
        <v>0</v>
      </c>
    </row>
    <row r="34" spans="1:10" ht="15.75" thickBot="1">
      <c r="A34" s="324" t="s">
        <v>66</v>
      </c>
      <c r="B34" s="322" t="e">
        <f>B33/B3</f>
        <v>#DIV/0!</v>
      </c>
      <c r="E34" s="307" t="s">
        <v>17</v>
      </c>
      <c r="F34" s="305"/>
      <c r="G34" s="303"/>
      <c r="H34" s="301" t="e">
        <f>'Data Entry'!V4</f>
        <v>#DIV/0!</v>
      </c>
    </row>
    <row r="35" spans="1:10">
      <c r="J35" s="71"/>
    </row>
    <row r="36" spans="1:10">
      <c r="D36" s="71"/>
      <c r="F36" s="68"/>
      <c r="J36" s="71"/>
    </row>
    <row r="37" spans="1:10">
      <c r="F37" s="69"/>
    </row>
    <row r="38" spans="1:10">
      <c r="F38" s="70"/>
    </row>
    <row r="39" spans="1:10">
      <c r="F39" s="70"/>
    </row>
    <row r="40" spans="1:10">
      <c r="F40" s="69"/>
    </row>
    <row r="41" spans="1:10">
      <c r="F41" s="70"/>
    </row>
    <row r="42" spans="1:10">
      <c r="F42" s="71"/>
    </row>
  </sheetData>
  <mergeCells count="2">
    <mergeCell ref="D1:D2"/>
    <mergeCell ref="E1:E2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AH27"/>
  <sheetViews>
    <sheetView zoomScaleNormal="100" zoomScaleSheetLayoutView="50" workbookViewId="0">
      <pane xSplit="4" ySplit="12" topLeftCell="E13" activePane="bottomRight" state="frozen"/>
      <selection pane="topRight" activeCell="G1" sqref="G1"/>
      <selection pane="bottomLeft" activeCell="A19" sqref="A19"/>
      <selection pane="bottomRight" activeCell="A4" sqref="A4"/>
    </sheetView>
  </sheetViews>
  <sheetFormatPr defaultRowHeight="15"/>
  <cols>
    <col min="1" max="2" width="14.28515625" style="4" customWidth="1"/>
    <col min="3" max="3" width="17.85546875" style="17" customWidth="1"/>
    <col min="4" max="4" width="25.7109375" style="11" customWidth="1"/>
    <col min="5" max="5" width="14.28515625" style="11" customWidth="1"/>
    <col min="6" max="6" width="9.140625" style="12"/>
    <col min="7" max="7" width="14.140625" style="11" customWidth="1"/>
    <col min="8" max="8" width="9.140625" style="13"/>
    <col min="9" max="9" width="14.28515625" style="11" customWidth="1"/>
    <col min="10" max="10" width="9.140625" style="13"/>
    <col min="11" max="11" width="14.28515625" style="11" customWidth="1"/>
    <col min="12" max="12" width="8.7109375" style="16" bestFit="1" customWidth="1"/>
    <col min="13" max="13" width="14.28515625" style="11" customWidth="1"/>
    <col min="14" max="14" width="8.7109375" style="16" customWidth="1"/>
    <col min="15" max="15" width="14" style="11" customWidth="1"/>
    <col min="16" max="16" width="8.7109375" style="16" customWidth="1"/>
    <col min="17" max="17" width="13.140625" style="14" bestFit="1" customWidth="1"/>
    <col min="18" max="18" width="13.140625" style="14" customWidth="1"/>
    <col min="19" max="19" width="14.28515625" style="16" customWidth="1"/>
    <col min="20" max="20" width="14.28515625" style="15" customWidth="1"/>
    <col min="21" max="21" width="12.5703125" style="41" customWidth="1"/>
    <col min="22" max="22" width="11.85546875" style="18" customWidth="1"/>
    <col min="23" max="16384" width="9.140625" style="4"/>
  </cols>
  <sheetData>
    <row r="1" spans="1:34" s="1" customFormat="1" ht="15" customHeight="1" thickTop="1" thickBot="1">
      <c r="A1" s="349" t="s">
        <v>42</v>
      </c>
      <c r="B1" s="349" t="s">
        <v>77</v>
      </c>
      <c r="D1" s="232"/>
      <c r="E1" s="335" t="s">
        <v>0</v>
      </c>
      <c r="F1" s="356"/>
      <c r="G1" s="336" t="s">
        <v>1</v>
      </c>
      <c r="H1" s="337"/>
      <c r="I1" s="355" t="s">
        <v>2</v>
      </c>
      <c r="J1" s="356"/>
      <c r="K1" s="336" t="s">
        <v>3</v>
      </c>
      <c r="L1" s="337"/>
      <c r="M1" s="335" t="s">
        <v>5</v>
      </c>
      <c r="N1" s="335"/>
      <c r="O1" s="336" t="s">
        <v>6</v>
      </c>
      <c r="P1" s="337"/>
      <c r="Q1" s="335" t="s">
        <v>64</v>
      </c>
      <c r="R1" s="338" t="s">
        <v>67</v>
      </c>
      <c r="S1" s="353" t="s">
        <v>7</v>
      </c>
      <c r="T1" s="347" t="s">
        <v>10</v>
      </c>
      <c r="U1" s="347" t="s">
        <v>40</v>
      </c>
      <c r="V1" s="353" t="s">
        <v>4</v>
      </c>
      <c r="W1" s="344" t="s">
        <v>71</v>
      </c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6"/>
    </row>
    <row r="2" spans="1:34" s="2" customFormat="1" ht="17.25" customHeight="1" thickBot="1">
      <c r="A2" s="350"/>
      <c r="B2" s="350"/>
      <c r="C2" s="212"/>
      <c r="D2" s="223"/>
      <c r="E2" s="44" t="s">
        <v>8</v>
      </c>
      <c r="F2" s="46" t="s">
        <v>9</v>
      </c>
      <c r="G2" s="8" t="s">
        <v>8</v>
      </c>
      <c r="H2" s="9" t="s">
        <v>9</v>
      </c>
      <c r="I2" s="82" t="s">
        <v>8</v>
      </c>
      <c r="J2" s="116" t="s">
        <v>9</v>
      </c>
      <c r="K2" s="8" t="s">
        <v>8</v>
      </c>
      <c r="L2" s="9" t="s">
        <v>9</v>
      </c>
      <c r="M2" s="44" t="s">
        <v>8</v>
      </c>
      <c r="N2" s="46" t="s">
        <v>9</v>
      </c>
      <c r="O2" s="8" t="s">
        <v>8</v>
      </c>
      <c r="P2" s="9" t="s">
        <v>9</v>
      </c>
      <c r="Q2" s="352"/>
      <c r="R2" s="339"/>
      <c r="S2" s="354"/>
      <c r="T2" s="351"/>
      <c r="U2" s="348"/>
      <c r="V2" s="354"/>
      <c r="W2" s="153"/>
      <c r="AH2" s="154"/>
    </row>
    <row r="3" spans="1:34" s="66" customFormat="1" ht="20.25" thickTop="1" thickBot="1">
      <c r="A3" s="67">
        <f>COUNTA(A14:A27)</f>
        <v>0</v>
      </c>
      <c r="B3" s="67">
        <f>COUNTA(A14:B27)</f>
        <v>0</v>
      </c>
      <c r="D3" s="224" t="s">
        <v>53</v>
      </c>
      <c r="E3" s="60">
        <f t="shared" ref="E3:V3" si="0">SUM(E14:E27)</f>
        <v>0</v>
      </c>
      <c r="F3" s="61">
        <f t="shared" si="0"/>
        <v>0</v>
      </c>
      <c r="G3" s="62">
        <f t="shared" si="0"/>
        <v>0</v>
      </c>
      <c r="H3" s="63">
        <f t="shared" si="0"/>
        <v>0</v>
      </c>
      <c r="I3" s="83">
        <f t="shared" si="0"/>
        <v>0</v>
      </c>
      <c r="J3" s="117">
        <f t="shared" si="0"/>
        <v>0</v>
      </c>
      <c r="K3" s="62">
        <f t="shared" si="0"/>
        <v>0</v>
      </c>
      <c r="L3" s="63">
        <f t="shared" si="0"/>
        <v>0</v>
      </c>
      <c r="M3" s="60">
        <f t="shared" si="0"/>
        <v>0</v>
      </c>
      <c r="N3" s="61">
        <f t="shared" si="0"/>
        <v>0</v>
      </c>
      <c r="O3" s="62">
        <f t="shared" si="0"/>
        <v>0</v>
      </c>
      <c r="P3" s="63">
        <f t="shared" si="0"/>
        <v>0</v>
      </c>
      <c r="Q3" s="54">
        <f t="shared" si="0"/>
        <v>0</v>
      </c>
      <c r="R3" s="110">
        <f t="shared" si="0"/>
        <v>0</v>
      </c>
      <c r="S3" s="64">
        <f t="shared" si="0"/>
        <v>0</v>
      </c>
      <c r="T3" s="65">
        <f t="shared" si="0"/>
        <v>0</v>
      </c>
      <c r="U3" s="59">
        <f t="shared" si="0"/>
        <v>0</v>
      </c>
      <c r="V3" s="205">
        <f t="shared" si="0"/>
        <v>0</v>
      </c>
      <c r="W3" s="155"/>
      <c r="AH3" s="156"/>
    </row>
    <row r="4" spans="1:34" s="3" customFormat="1" ht="15.75" customHeight="1" thickTop="1" thickBot="1">
      <c r="A4" s="81"/>
      <c r="B4" s="213"/>
      <c r="D4" s="225" t="s">
        <v>55</v>
      </c>
      <c r="E4" s="325" t="e">
        <f>E3/B3</f>
        <v>#DIV/0!</v>
      </c>
      <c r="F4" s="128"/>
      <c r="G4" s="326" t="e">
        <f>G3/B3</f>
        <v>#DIV/0!</v>
      </c>
      <c r="H4" s="131"/>
      <c r="I4" s="327" t="e">
        <f>I3/B3</f>
        <v>#DIV/0!</v>
      </c>
      <c r="J4" s="128"/>
      <c r="K4" s="326" t="e">
        <f>K3/B3</f>
        <v>#DIV/0!</v>
      </c>
      <c r="L4" s="135"/>
      <c r="M4" s="328" t="e">
        <f>M3/B3</f>
        <v>#DIV/0!</v>
      </c>
      <c r="N4" s="138"/>
      <c r="O4" s="326" t="e">
        <f>O3/B3</f>
        <v>#DIV/0!</v>
      </c>
      <c r="P4" s="135"/>
      <c r="Q4" s="90" t="e">
        <f>Q3/B3</f>
        <v>#DIV/0!</v>
      </c>
      <c r="R4" s="111" t="e">
        <f>R3/B3</f>
        <v>#DIV/0!</v>
      </c>
      <c r="S4" s="152"/>
      <c r="T4" s="152"/>
      <c r="U4" s="102" t="e">
        <f>AVERAGE(U14:U27)</f>
        <v>#DIV/0!</v>
      </c>
      <c r="V4" s="206" t="e">
        <f>AVERAGE(V14:V27)</f>
        <v>#DIV/0!</v>
      </c>
      <c r="W4" s="157"/>
      <c r="AH4" s="158"/>
    </row>
    <row r="5" spans="1:34" s="3" customFormat="1" ht="15.75" customHeight="1" thickTop="1">
      <c r="A5" s="340" t="s">
        <v>75</v>
      </c>
      <c r="B5" s="342" t="s">
        <v>74</v>
      </c>
      <c r="C5" s="78"/>
      <c r="D5" s="226" t="s">
        <v>56</v>
      </c>
      <c r="E5" s="214" t="e">
        <f>E3/F3</f>
        <v>#DIV/0!</v>
      </c>
      <c r="F5" s="129"/>
      <c r="G5" s="92" t="e">
        <f>G3/H3</f>
        <v>#DIV/0!</v>
      </c>
      <c r="H5" s="132"/>
      <c r="I5" s="118" t="e">
        <f>I3/J3</f>
        <v>#DIV/0!</v>
      </c>
      <c r="J5" s="132"/>
      <c r="K5" s="92" t="e">
        <f>K3/L3</f>
        <v>#DIV/0!</v>
      </c>
      <c r="L5" s="132"/>
      <c r="M5" s="93" t="e">
        <f>M3/N3</f>
        <v>#DIV/0!</v>
      </c>
      <c r="N5" s="139"/>
      <c r="O5" s="92" t="e">
        <f>O3/P3</f>
        <v>#DIV/0!</v>
      </c>
      <c r="P5" s="132"/>
      <c r="Q5" s="141"/>
      <c r="R5" s="142"/>
      <c r="S5" s="329" t="e">
        <f>S3/B3</f>
        <v>#DIV/0!</v>
      </c>
      <c r="T5" s="330" t="e">
        <f>T3/B3</f>
        <v>#DIV/0!</v>
      </c>
      <c r="U5" s="91"/>
      <c r="V5" s="243"/>
      <c r="W5" s="157"/>
      <c r="AH5" s="158"/>
    </row>
    <row r="6" spans="1:34" s="3" customFormat="1" ht="15.75" customHeight="1">
      <c r="A6" s="341"/>
      <c r="B6" s="343"/>
      <c r="C6" s="78"/>
      <c r="D6" s="227" t="s">
        <v>54</v>
      </c>
      <c r="E6" s="215" t="e">
        <f>E3/F7</f>
        <v>#DIV/0!</v>
      </c>
      <c r="F6" s="103" t="e">
        <f>AVERAGEIF(F14:F27, "&gt;0")</f>
        <v>#DIV/0!</v>
      </c>
      <c r="G6" s="99" t="e">
        <f>G3/H7</f>
        <v>#DIV/0!</v>
      </c>
      <c r="H6" s="104" t="e">
        <f>AVERAGEIF(H14:H27, "&gt;0")</f>
        <v>#DIV/0!</v>
      </c>
      <c r="I6" s="101" t="e">
        <f>I3/J7</f>
        <v>#DIV/0!</v>
      </c>
      <c r="J6" s="119" t="e">
        <f>AVERAGEIF(J14:J27, "&gt;0")</f>
        <v>#DIV/0!</v>
      </c>
      <c r="K6" s="99" t="e">
        <f>K3/L7</f>
        <v>#DIV/0!</v>
      </c>
      <c r="L6" s="100" t="e">
        <f>AVERAGEIF(L14:L27, "&gt;0")</f>
        <v>#DIV/0!</v>
      </c>
      <c r="M6" s="101" t="e">
        <f>M3/N7</f>
        <v>#DIV/0!</v>
      </c>
      <c r="N6" s="98" t="e">
        <f>AVERAGEIF(N14:N27, "&gt;0")</f>
        <v>#DIV/0!</v>
      </c>
      <c r="O6" s="99" t="e">
        <f>O3/P7</f>
        <v>#DIV/0!</v>
      </c>
      <c r="P6" s="100" t="e">
        <f>AVERAGEIF(P14:P27, "&gt;0")</f>
        <v>#DIV/0!</v>
      </c>
      <c r="Q6" s="143"/>
      <c r="R6" s="144"/>
      <c r="S6" s="148"/>
      <c r="T6" s="148"/>
      <c r="U6" s="91"/>
      <c r="V6" s="286"/>
      <c r="W6" s="157"/>
      <c r="AH6" s="158"/>
    </row>
    <row r="7" spans="1:34" s="3" customFormat="1" ht="15" customHeight="1" thickBot="1">
      <c r="A7" s="183"/>
      <c r="B7" s="184">
        <f>SUM(A7-A3)</f>
        <v>0</v>
      </c>
      <c r="C7" s="109"/>
      <c r="D7" s="225" t="s">
        <v>12</v>
      </c>
      <c r="E7" s="216"/>
      <c r="F7" s="47">
        <f>COUNTIF(F14:F27,"&gt;0")</f>
        <v>0</v>
      </c>
      <c r="G7" s="127"/>
      <c r="H7" s="42">
        <f>COUNTIF(H14:H27,"&gt;0")</f>
        <v>0</v>
      </c>
      <c r="I7" s="127"/>
      <c r="J7" s="120">
        <f>COUNTIF(J14:J27,"&gt;0")</f>
        <v>0</v>
      </c>
      <c r="K7" s="133"/>
      <c r="L7" s="42">
        <f>COUNTIF(L14:L27,"&gt;0")</f>
        <v>0</v>
      </c>
      <c r="M7" s="136"/>
      <c r="N7" s="47">
        <f>COUNTIF(N14:N27,"&gt;0")</f>
        <v>0</v>
      </c>
      <c r="O7" s="140"/>
      <c r="P7" s="42">
        <f>COUNTIF(P14:P27,"&gt;0")</f>
        <v>0</v>
      </c>
      <c r="Q7" s="136"/>
      <c r="R7" s="145"/>
      <c r="S7" s="149"/>
      <c r="T7" s="149"/>
      <c r="U7" s="79"/>
      <c r="V7" s="207"/>
      <c r="W7" s="157"/>
      <c r="AH7" s="158"/>
    </row>
    <row r="8" spans="1:34" s="3" customFormat="1" ht="15" customHeight="1" thickBot="1">
      <c r="A8" s="4" t="s">
        <v>68</v>
      </c>
      <c r="B8" s="77"/>
      <c r="C8" s="78"/>
      <c r="D8" s="228" t="s">
        <v>13</v>
      </c>
      <c r="E8" s="217"/>
      <c r="F8" s="48" t="e">
        <f>F7/B3</f>
        <v>#DIV/0!</v>
      </c>
      <c r="G8" s="130"/>
      <c r="H8" s="43" t="e">
        <f>H7/B3</f>
        <v>#DIV/0!</v>
      </c>
      <c r="I8" s="130"/>
      <c r="J8" s="121" t="e">
        <f>J7/B3</f>
        <v>#DIV/0!</v>
      </c>
      <c r="K8" s="134"/>
      <c r="L8" s="43" t="e">
        <f>L7/B3</f>
        <v>#DIV/0!</v>
      </c>
      <c r="M8" s="137"/>
      <c r="N8" s="48" t="e">
        <f>N7/B3</f>
        <v>#DIV/0!</v>
      </c>
      <c r="O8" s="134"/>
      <c r="P8" s="43" t="e">
        <f>P7/B3</f>
        <v>#DIV/0!</v>
      </c>
      <c r="Q8" s="146"/>
      <c r="R8" s="147"/>
      <c r="S8" s="150"/>
      <c r="T8" s="151"/>
      <c r="U8" s="79"/>
      <c r="V8" s="286"/>
      <c r="W8" s="157"/>
      <c r="AH8" s="158"/>
    </row>
    <row r="9" spans="1:34" s="3" customFormat="1" ht="15.75" customHeight="1">
      <c r="A9" s="76"/>
      <c r="C9" s="75"/>
      <c r="D9" s="229" t="s">
        <v>11</v>
      </c>
      <c r="E9" s="218"/>
      <c r="F9" s="49"/>
      <c r="G9" s="55"/>
      <c r="H9" s="56"/>
      <c r="I9" s="122"/>
      <c r="J9" s="123"/>
      <c r="K9" s="55"/>
      <c r="L9" s="56"/>
      <c r="M9" s="242"/>
      <c r="N9" s="53"/>
      <c r="O9" s="55"/>
      <c r="P9" s="56"/>
      <c r="Q9" s="181"/>
      <c r="R9" s="112">
        <f>SUM(N9,P9,L9,J9,H9,F9)</f>
        <v>0</v>
      </c>
      <c r="S9" s="58">
        <f t="shared" ref="S9:S22" si="1">SUM(E9,G9,I9,K9)</f>
        <v>0</v>
      </c>
      <c r="T9" s="105">
        <f t="shared" ref="T9:T22" si="2">SUM(E9,G9,I9,K9,-M9,-O9)</f>
        <v>0</v>
      </c>
      <c r="U9" s="79"/>
      <c r="V9" s="286"/>
      <c r="W9" s="157"/>
      <c r="AH9" s="158"/>
    </row>
    <row r="10" spans="1:34" s="3" customFormat="1" ht="15.75" customHeight="1">
      <c r="A10" s="76"/>
      <c r="C10" s="75"/>
      <c r="D10" s="230" t="s">
        <v>73</v>
      </c>
      <c r="E10" s="219">
        <f>SUM(E9-E3)</f>
        <v>0</v>
      </c>
      <c r="F10" s="193"/>
      <c r="G10" s="194">
        <f>SUM(G9-G3)</f>
        <v>0</v>
      </c>
      <c r="H10" s="195"/>
      <c r="I10" s="196">
        <f>SUM(I9-I3)</f>
        <v>0</v>
      </c>
      <c r="J10" s="195"/>
      <c r="K10" s="194">
        <f>SUM(K9-K3)</f>
        <v>0</v>
      </c>
      <c r="L10" s="195"/>
      <c r="M10" s="239">
        <f>SUM(M9-M3)</f>
        <v>0</v>
      </c>
      <c r="N10" s="240"/>
      <c r="O10" s="241">
        <f>SUM(O9-O3)</f>
        <v>0</v>
      </c>
      <c r="P10" s="195"/>
      <c r="Q10" s="197"/>
      <c r="R10" s="198">
        <f>SUM(R9-R3)</f>
        <v>0</v>
      </c>
      <c r="S10" s="199">
        <f>SUM(S9-S3)</f>
        <v>0</v>
      </c>
      <c r="T10" s="200">
        <f>SUM(T9-T3)</f>
        <v>0</v>
      </c>
      <c r="U10" s="79"/>
      <c r="V10" s="286"/>
      <c r="W10" s="157"/>
      <c r="AH10" s="158"/>
    </row>
    <row r="11" spans="1:34" s="3" customFormat="1" ht="15.75" customHeight="1" thickBot="1">
      <c r="A11" s="76"/>
      <c r="C11" s="75"/>
      <c r="D11" s="231" t="s">
        <v>72</v>
      </c>
      <c r="E11" s="220" t="e">
        <f>E10/F9</f>
        <v>#DIV/0!</v>
      </c>
      <c r="F11" s="186"/>
      <c r="G11" s="187" t="e">
        <f>G10/H9</f>
        <v>#DIV/0!</v>
      </c>
      <c r="H11" s="188"/>
      <c r="I11" s="185" t="e">
        <f>I10/J9</f>
        <v>#DIV/0!</v>
      </c>
      <c r="J11" s="188"/>
      <c r="K11" s="187" t="e">
        <f>K10/L9</f>
        <v>#DIV/0!</v>
      </c>
      <c r="L11" s="188"/>
      <c r="M11" s="189" t="e">
        <f>M10/N9</f>
        <v>#DIV/0!</v>
      </c>
      <c r="N11" s="190"/>
      <c r="O11" s="191" t="e">
        <f>O10/P9</f>
        <v>#DIV/0!</v>
      </c>
      <c r="P11" s="188"/>
      <c r="Q11" s="192"/>
      <c r="R11" s="234"/>
      <c r="S11" s="235" t="e">
        <f>S10/B7</f>
        <v>#DIV/0!</v>
      </c>
      <c r="T11" s="236" t="e">
        <f>T10/B7</f>
        <v>#DIV/0!</v>
      </c>
      <c r="U11" s="79"/>
      <c r="V11" s="286"/>
      <c r="W11" s="157"/>
      <c r="AH11" s="158"/>
    </row>
    <row r="12" spans="1:34" s="3" customFormat="1" ht="15.75" customHeight="1" thickBot="1">
      <c r="A12" s="201" t="s">
        <v>50</v>
      </c>
      <c r="B12" s="202" t="s">
        <v>51</v>
      </c>
      <c r="C12" s="203" t="s">
        <v>52</v>
      </c>
      <c r="D12" s="244" t="s">
        <v>49</v>
      </c>
      <c r="E12" s="221" t="e">
        <f t="shared" ref="E12:P12" si="3">E3/E9</f>
        <v>#DIV/0!</v>
      </c>
      <c r="F12" s="95" t="e">
        <f t="shared" si="3"/>
        <v>#DIV/0!</v>
      </c>
      <c r="G12" s="96" t="e">
        <f t="shared" si="3"/>
        <v>#DIV/0!</v>
      </c>
      <c r="H12" s="97" t="e">
        <f t="shared" si="3"/>
        <v>#DIV/0!</v>
      </c>
      <c r="I12" s="94" t="e">
        <f t="shared" si="3"/>
        <v>#DIV/0!</v>
      </c>
      <c r="J12" s="124" t="e">
        <f t="shared" si="3"/>
        <v>#DIV/0!</v>
      </c>
      <c r="K12" s="96" t="e">
        <f t="shared" si="3"/>
        <v>#DIV/0!</v>
      </c>
      <c r="L12" s="97" t="e">
        <f t="shared" si="3"/>
        <v>#DIV/0!</v>
      </c>
      <c r="M12" s="52" t="e">
        <f t="shared" si="3"/>
        <v>#DIV/0!</v>
      </c>
      <c r="N12" s="95" t="e">
        <f t="shared" si="3"/>
        <v>#DIV/0!</v>
      </c>
      <c r="O12" s="57" t="e">
        <f t="shared" si="3"/>
        <v>#DIV/0!</v>
      </c>
      <c r="P12" s="97" t="e">
        <f t="shared" si="3"/>
        <v>#DIV/0!</v>
      </c>
      <c r="Q12" s="182"/>
      <c r="R12" s="113" t="e">
        <f>R3/R9</f>
        <v>#DIV/0!</v>
      </c>
      <c r="S12" s="237" t="e">
        <f>S3/S9</f>
        <v>#DIV/0!</v>
      </c>
      <c r="T12" s="238" t="e">
        <f>T3/T9</f>
        <v>#DIV/0!</v>
      </c>
      <c r="U12" s="278"/>
      <c r="V12" s="208"/>
      <c r="W12" s="164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165"/>
    </row>
    <row r="13" spans="1:34">
      <c r="A13" s="166" t="s">
        <v>14</v>
      </c>
      <c r="B13" s="167" t="s">
        <v>16</v>
      </c>
      <c r="C13" s="168" t="s">
        <v>15</v>
      </c>
      <c r="D13" s="245"/>
      <c r="E13" s="222">
        <v>1000</v>
      </c>
      <c r="F13" s="170">
        <v>1</v>
      </c>
      <c r="G13" s="171">
        <v>2000</v>
      </c>
      <c r="H13" s="172">
        <v>1</v>
      </c>
      <c r="I13" s="171">
        <v>18000</v>
      </c>
      <c r="J13" s="172">
        <v>1</v>
      </c>
      <c r="K13" s="169">
        <v>20000</v>
      </c>
      <c r="L13" s="173">
        <v>3</v>
      </c>
      <c r="M13" s="171">
        <v>5000</v>
      </c>
      <c r="N13" s="174">
        <v>1</v>
      </c>
      <c r="O13" s="169">
        <v>7500</v>
      </c>
      <c r="P13" s="173">
        <v>1</v>
      </c>
      <c r="Q13" s="175">
        <f t="shared" ref="Q13:Q14" si="4">COUNTA(E13,G13,I13,K13,M13,O13)</f>
        <v>6</v>
      </c>
      <c r="R13" s="176">
        <f>SUM(F13,H13,J13,L13,N13,P13)</f>
        <v>8</v>
      </c>
      <c r="S13" s="177">
        <f t="shared" si="1"/>
        <v>41000</v>
      </c>
      <c r="T13" s="177">
        <f t="shared" si="2"/>
        <v>28500</v>
      </c>
      <c r="U13" s="279">
        <v>2</v>
      </c>
      <c r="V13" s="209">
        <v>2</v>
      </c>
      <c r="W13" s="178" t="s">
        <v>79</v>
      </c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80"/>
    </row>
    <row r="14" spans="1:34">
      <c r="A14" s="248"/>
      <c r="B14" s="249"/>
      <c r="C14" s="250"/>
      <c r="D14" s="246"/>
      <c r="E14" s="84"/>
      <c r="F14" s="50"/>
      <c r="G14" s="6"/>
      <c r="H14" s="10"/>
      <c r="I14" s="84"/>
      <c r="J14" s="125"/>
      <c r="K14" s="6"/>
      <c r="L14" s="86"/>
      <c r="N14" s="88"/>
      <c r="O14" s="6"/>
      <c r="P14" s="86"/>
      <c r="Q14" s="18">
        <f t="shared" si="4"/>
        <v>0</v>
      </c>
      <c r="R14" s="114">
        <f>SUM(F14,H14,J14,L14,N14,P14)</f>
        <v>0</v>
      </c>
      <c r="S14" s="7">
        <f t="shared" si="1"/>
        <v>0</v>
      </c>
      <c r="T14" s="5">
        <f t="shared" si="2"/>
        <v>0</v>
      </c>
      <c r="U14" s="280"/>
      <c r="V14" s="210"/>
      <c r="W14" s="310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2"/>
    </row>
    <row r="15" spans="1:34">
      <c r="A15" s="253"/>
      <c r="B15" s="254"/>
      <c r="C15" s="255"/>
      <c r="D15" s="256"/>
      <c r="E15" s="257"/>
      <c r="F15" s="258"/>
      <c r="G15" s="259"/>
      <c r="H15" s="260"/>
      <c r="I15" s="257"/>
      <c r="J15" s="261"/>
      <c r="K15" s="259"/>
      <c r="L15" s="262"/>
      <c r="M15" s="263"/>
      <c r="N15" s="264"/>
      <c r="O15" s="259"/>
      <c r="P15" s="262"/>
      <c r="Q15" s="265">
        <f t="shared" ref="Q15:Q27" si="5">COUNTA(E15,G15,I15,K15,M15,O15)</f>
        <v>0</v>
      </c>
      <c r="R15" s="266">
        <f t="shared" ref="R15:R27" si="6">SUM(F15,H15,J15,L15,N15,P15)</f>
        <v>0</v>
      </c>
      <c r="S15" s="267">
        <f t="shared" si="1"/>
        <v>0</v>
      </c>
      <c r="T15" s="268">
        <f t="shared" si="2"/>
        <v>0</v>
      </c>
      <c r="U15" s="281"/>
      <c r="V15" s="269"/>
      <c r="W15" s="159"/>
      <c r="AH15" s="160"/>
    </row>
    <row r="16" spans="1:34">
      <c r="A16" s="253"/>
      <c r="B16" s="254"/>
      <c r="C16" s="270"/>
      <c r="D16" s="256"/>
      <c r="E16" s="257"/>
      <c r="F16" s="258"/>
      <c r="G16" s="259"/>
      <c r="H16" s="260"/>
      <c r="I16" s="257"/>
      <c r="J16" s="261"/>
      <c r="K16" s="259"/>
      <c r="L16" s="262"/>
      <c r="M16" s="263"/>
      <c r="N16" s="264"/>
      <c r="O16" s="259"/>
      <c r="P16" s="262"/>
      <c r="Q16" s="265">
        <f t="shared" si="5"/>
        <v>0</v>
      </c>
      <c r="R16" s="266">
        <f t="shared" si="6"/>
        <v>0</v>
      </c>
      <c r="S16" s="267">
        <f t="shared" si="1"/>
        <v>0</v>
      </c>
      <c r="T16" s="268">
        <f t="shared" si="2"/>
        <v>0</v>
      </c>
      <c r="U16" s="281"/>
      <c r="V16" s="269"/>
      <c r="W16" s="314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5"/>
    </row>
    <row r="17" spans="1:34">
      <c r="A17" s="253"/>
      <c r="B17" s="254"/>
      <c r="C17" s="271"/>
      <c r="D17" s="256"/>
      <c r="E17" s="257"/>
      <c r="F17" s="258"/>
      <c r="G17" s="259"/>
      <c r="H17" s="260"/>
      <c r="I17" s="257"/>
      <c r="J17" s="261"/>
      <c r="K17" s="259"/>
      <c r="L17" s="262"/>
      <c r="M17" s="263"/>
      <c r="N17" s="264"/>
      <c r="O17" s="259"/>
      <c r="P17" s="262"/>
      <c r="Q17" s="265">
        <f t="shared" si="5"/>
        <v>0</v>
      </c>
      <c r="R17" s="266">
        <f t="shared" si="6"/>
        <v>0</v>
      </c>
      <c r="S17" s="272">
        <f t="shared" si="1"/>
        <v>0</v>
      </c>
      <c r="T17" s="268">
        <f t="shared" si="2"/>
        <v>0</v>
      </c>
      <c r="U17" s="281"/>
      <c r="V17" s="269"/>
      <c r="W17" s="159"/>
      <c r="AH17" s="160"/>
    </row>
    <row r="18" spans="1:34">
      <c r="A18" s="253"/>
      <c r="B18" s="254"/>
      <c r="C18" s="271"/>
      <c r="D18" s="256"/>
      <c r="E18" s="257"/>
      <c r="F18" s="273"/>
      <c r="G18" s="259"/>
      <c r="H18" s="260"/>
      <c r="I18" s="257"/>
      <c r="J18" s="261"/>
      <c r="K18" s="259"/>
      <c r="L18" s="262"/>
      <c r="M18" s="263"/>
      <c r="N18" s="264"/>
      <c r="O18" s="259"/>
      <c r="P18" s="262"/>
      <c r="Q18" s="265">
        <f t="shared" si="5"/>
        <v>0</v>
      </c>
      <c r="R18" s="266">
        <f t="shared" si="6"/>
        <v>0</v>
      </c>
      <c r="S18" s="267">
        <f t="shared" si="1"/>
        <v>0</v>
      </c>
      <c r="T18" s="268">
        <f t="shared" si="2"/>
        <v>0</v>
      </c>
      <c r="U18" s="281"/>
      <c r="V18" s="269"/>
      <c r="W18" s="314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5"/>
    </row>
    <row r="19" spans="1:34">
      <c r="A19" s="274"/>
      <c r="B19" s="254"/>
      <c r="C19" s="271"/>
      <c r="D19" s="256"/>
      <c r="E19" s="257"/>
      <c r="F19" s="273"/>
      <c r="G19" s="259"/>
      <c r="H19" s="260"/>
      <c r="I19" s="257"/>
      <c r="J19" s="261"/>
      <c r="K19" s="259"/>
      <c r="L19" s="262"/>
      <c r="M19" s="263"/>
      <c r="N19" s="264"/>
      <c r="O19" s="259"/>
      <c r="P19" s="262"/>
      <c r="Q19" s="265">
        <f t="shared" si="5"/>
        <v>0</v>
      </c>
      <c r="R19" s="266">
        <f t="shared" si="6"/>
        <v>0</v>
      </c>
      <c r="S19" s="267">
        <f t="shared" si="1"/>
        <v>0</v>
      </c>
      <c r="T19" s="268">
        <f t="shared" si="2"/>
        <v>0</v>
      </c>
      <c r="U19" s="281"/>
      <c r="V19" s="269"/>
      <c r="W19" s="159"/>
      <c r="AH19" s="160"/>
    </row>
    <row r="20" spans="1:34">
      <c r="A20" s="253"/>
      <c r="B20" s="254"/>
      <c r="C20" s="255"/>
      <c r="D20" s="256"/>
      <c r="E20" s="257"/>
      <c r="F20" s="273"/>
      <c r="G20" s="259"/>
      <c r="H20" s="260"/>
      <c r="I20" s="257"/>
      <c r="J20" s="261"/>
      <c r="K20" s="259"/>
      <c r="L20" s="262"/>
      <c r="M20" s="263"/>
      <c r="N20" s="264"/>
      <c r="O20" s="259"/>
      <c r="P20" s="262"/>
      <c r="Q20" s="265">
        <f t="shared" si="5"/>
        <v>0</v>
      </c>
      <c r="R20" s="266">
        <f t="shared" si="6"/>
        <v>0</v>
      </c>
      <c r="S20" s="267">
        <f t="shared" si="1"/>
        <v>0</v>
      </c>
      <c r="T20" s="268">
        <f t="shared" si="2"/>
        <v>0</v>
      </c>
      <c r="U20" s="281"/>
      <c r="V20" s="269"/>
      <c r="W20" s="314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5"/>
    </row>
    <row r="21" spans="1:34">
      <c r="A21" s="253"/>
      <c r="B21" s="254"/>
      <c r="C21" s="271"/>
      <c r="D21" s="256"/>
      <c r="E21" s="257"/>
      <c r="F21" s="273"/>
      <c r="G21" s="259"/>
      <c r="H21" s="260"/>
      <c r="I21" s="257"/>
      <c r="J21" s="261"/>
      <c r="K21" s="259"/>
      <c r="L21" s="262"/>
      <c r="M21" s="263"/>
      <c r="N21" s="264"/>
      <c r="O21" s="259"/>
      <c r="P21" s="262"/>
      <c r="Q21" s="265">
        <f t="shared" si="5"/>
        <v>0</v>
      </c>
      <c r="R21" s="266">
        <f t="shared" si="6"/>
        <v>0</v>
      </c>
      <c r="S21" s="267">
        <f t="shared" si="1"/>
        <v>0</v>
      </c>
      <c r="T21" s="268">
        <f t="shared" si="2"/>
        <v>0</v>
      </c>
      <c r="U21" s="281"/>
      <c r="V21" s="269"/>
      <c r="W21" s="159"/>
      <c r="AH21" s="160"/>
    </row>
    <row r="22" spans="1:34">
      <c r="A22" s="253"/>
      <c r="B22" s="275"/>
      <c r="C22" s="276"/>
      <c r="D22" s="256"/>
      <c r="E22" s="257"/>
      <c r="F22" s="273"/>
      <c r="G22" s="259"/>
      <c r="H22" s="260"/>
      <c r="I22" s="257"/>
      <c r="J22" s="261"/>
      <c r="K22" s="259"/>
      <c r="L22" s="262"/>
      <c r="M22" s="263"/>
      <c r="N22" s="264"/>
      <c r="O22" s="259"/>
      <c r="P22" s="262"/>
      <c r="Q22" s="265">
        <f t="shared" si="5"/>
        <v>0</v>
      </c>
      <c r="R22" s="266">
        <f t="shared" si="6"/>
        <v>0</v>
      </c>
      <c r="S22" s="267">
        <f t="shared" si="1"/>
        <v>0</v>
      </c>
      <c r="T22" s="268">
        <f t="shared" si="2"/>
        <v>0</v>
      </c>
      <c r="U22" s="281"/>
      <c r="V22" s="277"/>
      <c r="W22" s="314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5"/>
    </row>
    <row r="23" spans="1:34">
      <c r="A23" s="253"/>
      <c r="B23" s="275"/>
      <c r="C23" s="276"/>
      <c r="D23" s="256"/>
      <c r="E23" s="257"/>
      <c r="F23" s="273"/>
      <c r="G23" s="259"/>
      <c r="H23" s="260"/>
      <c r="I23" s="257"/>
      <c r="J23" s="261"/>
      <c r="K23" s="259"/>
      <c r="L23" s="262"/>
      <c r="M23" s="263"/>
      <c r="N23" s="264"/>
      <c r="O23" s="259"/>
      <c r="P23" s="262"/>
      <c r="Q23" s="265">
        <f t="shared" si="5"/>
        <v>0</v>
      </c>
      <c r="R23" s="266">
        <f t="shared" si="6"/>
        <v>0</v>
      </c>
      <c r="S23" s="267">
        <f t="shared" ref="S23:S27" si="7">SUM(E23,G23,I23,K23)</f>
        <v>0</v>
      </c>
      <c r="T23" s="268">
        <f t="shared" ref="T23:T27" si="8">SUM(E23,G23,I23,K23,-M23,-O23)</f>
        <v>0</v>
      </c>
      <c r="U23" s="281"/>
      <c r="V23" s="277"/>
      <c r="W23" s="159"/>
      <c r="AH23" s="160"/>
    </row>
    <row r="24" spans="1:34">
      <c r="A24" s="253"/>
      <c r="B24" s="275"/>
      <c r="C24" s="255"/>
      <c r="D24" s="256"/>
      <c r="E24" s="257"/>
      <c r="F24" s="273"/>
      <c r="G24" s="259"/>
      <c r="H24" s="260"/>
      <c r="I24" s="257"/>
      <c r="J24" s="261"/>
      <c r="K24" s="259"/>
      <c r="L24" s="262"/>
      <c r="M24" s="263"/>
      <c r="N24" s="264"/>
      <c r="O24" s="259"/>
      <c r="P24" s="262"/>
      <c r="Q24" s="265">
        <f t="shared" si="5"/>
        <v>0</v>
      </c>
      <c r="R24" s="266">
        <f t="shared" si="6"/>
        <v>0</v>
      </c>
      <c r="S24" s="267">
        <f t="shared" si="7"/>
        <v>0</v>
      </c>
      <c r="T24" s="268">
        <f t="shared" si="8"/>
        <v>0</v>
      </c>
      <c r="U24" s="281"/>
      <c r="V24" s="277"/>
      <c r="W24" s="314"/>
      <c r="X24" s="313"/>
      <c r="Y24" s="313"/>
      <c r="Z24" s="313"/>
      <c r="AA24" s="313"/>
      <c r="AB24" s="313"/>
      <c r="AC24" s="313"/>
      <c r="AD24" s="313"/>
      <c r="AE24" s="313"/>
      <c r="AF24" s="313"/>
      <c r="AG24" s="313"/>
      <c r="AH24" s="315"/>
    </row>
    <row r="25" spans="1:34">
      <c r="A25" s="253"/>
      <c r="B25" s="275"/>
      <c r="C25" s="255"/>
      <c r="D25" s="256"/>
      <c r="E25" s="257"/>
      <c r="F25" s="273"/>
      <c r="G25" s="259"/>
      <c r="H25" s="260"/>
      <c r="I25" s="257"/>
      <c r="J25" s="261"/>
      <c r="K25" s="259"/>
      <c r="L25" s="262"/>
      <c r="M25" s="263"/>
      <c r="N25" s="264"/>
      <c r="O25" s="259"/>
      <c r="P25" s="262"/>
      <c r="Q25" s="265">
        <f t="shared" si="5"/>
        <v>0</v>
      </c>
      <c r="R25" s="266">
        <f t="shared" si="6"/>
        <v>0</v>
      </c>
      <c r="S25" s="267">
        <f t="shared" si="7"/>
        <v>0</v>
      </c>
      <c r="T25" s="268">
        <f t="shared" si="8"/>
        <v>0</v>
      </c>
      <c r="U25" s="281"/>
      <c r="V25" s="277"/>
      <c r="W25" s="159"/>
      <c r="AH25" s="160"/>
    </row>
    <row r="26" spans="1:34">
      <c r="A26" s="253"/>
      <c r="B26" s="275"/>
      <c r="C26" s="255"/>
      <c r="D26" s="256"/>
      <c r="E26" s="257"/>
      <c r="F26" s="273"/>
      <c r="G26" s="259"/>
      <c r="H26" s="260"/>
      <c r="I26" s="257"/>
      <c r="J26" s="261"/>
      <c r="K26" s="259"/>
      <c r="L26" s="262"/>
      <c r="M26" s="263"/>
      <c r="N26" s="264"/>
      <c r="O26" s="259"/>
      <c r="P26" s="262"/>
      <c r="Q26" s="265">
        <f t="shared" si="5"/>
        <v>0</v>
      </c>
      <c r="R26" s="266">
        <f t="shared" si="6"/>
        <v>0</v>
      </c>
      <c r="S26" s="267">
        <f t="shared" si="7"/>
        <v>0</v>
      </c>
      <c r="T26" s="268">
        <f t="shared" si="8"/>
        <v>0</v>
      </c>
      <c r="U26" s="281"/>
      <c r="V26" s="277"/>
      <c r="W26" s="314"/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315"/>
    </row>
    <row r="27" spans="1:34" ht="15.75" thickBot="1">
      <c r="A27" s="251"/>
      <c r="B27" s="162"/>
      <c r="C27" s="252"/>
      <c r="D27" s="247"/>
      <c r="E27" s="85"/>
      <c r="F27" s="51"/>
      <c r="G27" s="19"/>
      <c r="H27" s="20"/>
      <c r="I27" s="85"/>
      <c r="J27" s="126"/>
      <c r="K27" s="19"/>
      <c r="L27" s="87"/>
      <c r="M27" s="45"/>
      <c r="N27" s="89"/>
      <c r="O27" s="19"/>
      <c r="P27" s="87"/>
      <c r="Q27" s="233">
        <f t="shared" si="5"/>
        <v>0</v>
      </c>
      <c r="R27" s="115">
        <f t="shared" si="6"/>
        <v>0</v>
      </c>
      <c r="S27" s="22">
        <f t="shared" si="7"/>
        <v>0</v>
      </c>
      <c r="T27" s="23">
        <f t="shared" si="8"/>
        <v>0</v>
      </c>
      <c r="U27" s="282"/>
      <c r="V27" s="211"/>
      <c r="W27" s="161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3"/>
    </row>
  </sheetData>
  <mergeCells count="17">
    <mergeCell ref="W1:AH1"/>
    <mergeCell ref="U1:U2"/>
    <mergeCell ref="A1:A2"/>
    <mergeCell ref="B1:B2"/>
    <mergeCell ref="T1:T2"/>
    <mergeCell ref="Q1:Q2"/>
    <mergeCell ref="S1:S2"/>
    <mergeCell ref="V1:V2"/>
    <mergeCell ref="G1:H1"/>
    <mergeCell ref="I1:J1"/>
    <mergeCell ref="E1:F1"/>
    <mergeCell ref="K1:L1"/>
    <mergeCell ref="M1:N1"/>
    <mergeCell ref="O1:P1"/>
    <mergeCell ref="R1:R2"/>
    <mergeCell ref="A5:A6"/>
    <mergeCell ref="B5:B6"/>
  </mergeCells>
  <pageMargins left="0.5" right="0.5" top="0.5" bottom="0.5" header="0" footer="0"/>
  <pageSetup scale="70" orientation="landscape" r:id="rId1"/>
  <colBreaks count="2" manualBreakCount="2">
    <brk id="10" max="26" man="1"/>
    <brk id="22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Data Entry</vt:lpstr>
      <vt:lpstr>'Data Entry'!Print_Area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2012-03-09T20:49:37Z</cp:lastPrinted>
  <dcterms:created xsi:type="dcterms:W3CDTF">2011-11-08T21:50:32Z</dcterms:created>
  <dcterms:modified xsi:type="dcterms:W3CDTF">2012-03-09T21:44:19Z</dcterms:modified>
</cp:coreProperties>
</file>